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Центр\Отправка в МЭ ноябрь 2025\Финансовый план\"/>
    </mc:Choice>
  </mc:AlternateContent>
  <bookViews>
    <workbookView xWindow="0" yWindow="0" windowWidth="24270" windowHeight="10995"/>
  </bookViews>
  <sheets>
    <sheet name="Белгородэнерго" sheetId="1" r:id="rId1"/>
  </sheets>
  <definedNames>
    <definedName name="_xlnm._FilterDatabase" localSheetId="0" hidden="1">Белгородэнерго!$A$16:$U$463</definedName>
    <definedName name="_xlnm.Print_Titles" localSheetId="0">Белгородэнерго!$14:$16</definedName>
    <definedName name="_xlnm.Print_Area" localSheetId="0">Белгородэнерго!$A$1:$U$463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63" i="1" l="1"/>
  <c r="T463" i="1"/>
  <c r="U462" i="1"/>
  <c r="T462" i="1"/>
  <c r="U461" i="1"/>
  <c r="T461" i="1"/>
  <c r="U460" i="1"/>
  <c r="T460" i="1"/>
  <c r="U458" i="1"/>
  <c r="T458" i="1"/>
  <c r="U457" i="1"/>
  <c r="T457" i="1"/>
  <c r="U456" i="1"/>
  <c r="T456" i="1"/>
  <c r="U455" i="1"/>
  <c r="T455" i="1"/>
  <c r="U454" i="1"/>
  <c r="T454" i="1"/>
  <c r="U453" i="1"/>
  <c r="T453" i="1"/>
  <c r="U451" i="1"/>
  <c r="T451" i="1"/>
  <c r="U450" i="1"/>
  <c r="T450" i="1"/>
  <c r="U449" i="1"/>
  <c r="T449" i="1"/>
  <c r="U448" i="1"/>
  <c r="T448" i="1"/>
  <c r="U447" i="1"/>
  <c r="T447" i="1"/>
  <c r="U446" i="1"/>
  <c r="T446" i="1"/>
  <c r="U445" i="1"/>
  <c r="T445" i="1"/>
  <c r="U444" i="1"/>
  <c r="T444" i="1"/>
  <c r="U443" i="1"/>
  <c r="T443" i="1"/>
  <c r="U442" i="1"/>
  <c r="T442" i="1"/>
  <c r="U441" i="1"/>
  <c r="T441" i="1"/>
  <c r="U440" i="1"/>
  <c r="T440" i="1"/>
  <c r="U439" i="1"/>
  <c r="T439" i="1"/>
  <c r="U438" i="1"/>
  <c r="T438" i="1"/>
  <c r="U437" i="1"/>
  <c r="T437" i="1"/>
  <c r="U436" i="1"/>
  <c r="T436" i="1"/>
  <c r="U435" i="1"/>
  <c r="T435" i="1"/>
  <c r="U434" i="1"/>
  <c r="T434" i="1"/>
  <c r="U433" i="1"/>
  <c r="T433" i="1"/>
  <c r="U432" i="1"/>
  <c r="T432" i="1"/>
  <c r="U431" i="1"/>
  <c r="T431" i="1"/>
  <c r="U430" i="1"/>
  <c r="T430" i="1"/>
  <c r="U429" i="1"/>
  <c r="T429" i="1"/>
  <c r="U428" i="1"/>
  <c r="T428" i="1"/>
  <c r="U427" i="1"/>
  <c r="T427" i="1"/>
  <c r="U426" i="1"/>
  <c r="T426" i="1"/>
  <c r="U425" i="1"/>
  <c r="T425" i="1"/>
  <c r="U424" i="1"/>
  <c r="T424" i="1"/>
  <c r="U423" i="1"/>
  <c r="T423" i="1"/>
  <c r="U422" i="1"/>
  <c r="T422" i="1"/>
  <c r="U421" i="1"/>
  <c r="T421" i="1"/>
  <c r="U420" i="1"/>
  <c r="T420" i="1"/>
  <c r="U419" i="1"/>
  <c r="T419" i="1"/>
  <c r="U418" i="1"/>
  <c r="T418" i="1"/>
  <c r="U417" i="1"/>
  <c r="T417" i="1"/>
  <c r="U416" i="1"/>
  <c r="T416" i="1"/>
  <c r="U415" i="1"/>
  <c r="T415" i="1"/>
  <c r="U414" i="1"/>
  <c r="T414" i="1"/>
  <c r="U413" i="1"/>
  <c r="T413" i="1"/>
  <c r="U412" i="1"/>
  <c r="T412" i="1"/>
  <c r="U411" i="1"/>
  <c r="T411" i="1"/>
  <c r="U410" i="1"/>
  <c r="T410" i="1"/>
  <c r="U409" i="1"/>
  <c r="T409" i="1"/>
  <c r="U408" i="1"/>
  <c r="T408" i="1"/>
  <c r="U407" i="1"/>
  <c r="T407" i="1"/>
  <c r="U406" i="1"/>
  <c r="T406" i="1"/>
  <c r="U405" i="1"/>
  <c r="T405" i="1"/>
  <c r="U404" i="1"/>
  <c r="T404" i="1"/>
  <c r="U403" i="1"/>
  <c r="T403" i="1"/>
  <c r="U402" i="1"/>
  <c r="T402" i="1"/>
  <c r="U401" i="1"/>
  <c r="T401" i="1"/>
  <c r="U400" i="1"/>
  <c r="T400" i="1"/>
  <c r="U399" i="1"/>
  <c r="T399" i="1"/>
  <c r="U398" i="1"/>
  <c r="T398" i="1"/>
  <c r="U397" i="1"/>
  <c r="T397" i="1"/>
  <c r="U396" i="1"/>
  <c r="T396" i="1"/>
  <c r="U395" i="1"/>
  <c r="T395" i="1"/>
  <c r="U394" i="1"/>
  <c r="T394" i="1"/>
  <c r="U393" i="1"/>
  <c r="T393" i="1"/>
  <c r="U392" i="1"/>
  <c r="T392" i="1"/>
  <c r="U391" i="1"/>
  <c r="T391" i="1"/>
  <c r="U390" i="1"/>
  <c r="T390" i="1"/>
  <c r="U389" i="1"/>
  <c r="T389" i="1"/>
  <c r="U388" i="1"/>
  <c r="T388" i="1"/>
  <c r="U387" i="1"/>
  <c r="T387" i="1"/>
  <c r="U386" i="1"/>
  <c r="T386" i="1"/>
  <c r="U385" i="1"/>
  <c r="T385" i="1"/>
  <c r="U384" i="1"/>
  <c r="T384" i="1"/>
  <c r="U383" i="1"/>
  <c r="T383" i="1"/>
  <c r="U382" i="1"/>
  <c r="T382" i="1"/>
  <c r="U381" i="1"/>
  <c r="T381" i="1"/>
  <c r="U380" i="1"/>
  <c r="T380" i="1"/>
  <c r="S379" i="1"/>
  <c r="R379" i="1"/>
  <c r="Q379" i="1"/>
  <c r="P379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U378" i="1"/>
  <c r="T378" i="1"/>
  <c r="S378" i="1"/>
  <c r="R378" i="1"/>
  <c r="Q378" i="1"/>
  <c r="P378" i="1"/>
  <c r="O378" i="1"/>
  <c r="N378" i="1"/>
  <c r="M378" i="1"/>
  <c r="L378" i="1"/>
  <c r="K378" i="1"/>
  <c r="J378" i="1"/>
  <c r="I378" i="1"/>
  <c r="H378" i="1"/>
  <c r="G378" i="1"/>
  <c r="F378" i="1"/>
  <c r="E378" i="1"/>
  <c r="D378" i="1"/>
  <c r="R377" i="1"/>
  <c r="P377" i="1"/>
  <c r="N377" i="1"/>
  <c r="L377" i="1"/>
  <c r="K377" i="1"/>
  <c r="J377" i="1"/>
  <c r="I377" i="1"/>
  <c r="H377" i="1"/>
  <c r="G377" i="1"/>
  <c r="F377" i="1"/>
  <c r="E377" i="1"/>
  <c r="D377" i="1"/>
  <c r="U374" i="1"/>
  <c r="T374" i="1"/>
  <c r="U357" i="1"/>
  <c r="T357" i="1"/>
  <c r="U356" i="1"/>
  <c r="T356" i="1"/>
  <c r="T355" i="1"/>
  <c r="T354" i="1"/>
  <c r="T353" i="1"/>
  <c r="U352" i="1"/>
  <c r="T352" i="1"/>
  <c r="U351" i="1"/>
  <c r="T351" i="1"/>
  <c r="T350" i="1"/>
  <c r="T349" i="1"/>
  <c r="T348" i="1"/>
  <c r="U347" i="1"/>
  <c r="T347" i="1"/>
  <c r="U312" i="1"/>
  <c r="T312" i="1"/>
  <c r="U311" i="1"/>
  <c r="T311" i="1"/>
  <c r="U310" i="1"/>
  <c r="T310" i="1"/>
  <c r="U309" i="1"/>
  <c r="T309" i="1"/>
  <c r="U308" i="1"/>
  <c r="T308" i="1"/>
  <c r="U307" i="1"/>
  <c r="T307" i="1"/>
  <c r="U306" i="1"/>
  <c r="T306" i="1"/>
  <c r="U305" i="1"/>
  <c r="T305" i="1"/>
  <c r="U304" i="1"/>
  <c r="T304" i="1"/>
  <c r="U303" i="1"/>
  <c r="T303" i="1"/>
  <c r="U302" i="1"/>
  <c r="T302" i="1"/>
  <c r="U301" i="1"/>
  <c r="T301" i="1"/>
  <c r="U300" i="1"/>
  <c r="T300" i="1"/>
  <c r="U299" i="1"/>
  <c r="T299" i="1"/>
  <c r="U298" i="1"/>
  <c r="T298" i="1"/>
  <c r="U297" i="1"/>
  <c r="T297" i="1"/>
  <c r="U296" i="1"/>
  <c r="T296" i="1"/>
  <c r="U295" i="1"/>
  <c r="T295" i="1"/>
  <c r="U294" i="1"/>
  <c r="T294" i="1"/>
  <c r="U293" i="1"/>
  <c r="T293" i="1"/>
  <c r="U292" i="1"/>
  <c r="T292" i="1"/>
  <c r="U291" i="1"/>
  <c r="T291" i="1"/>
  <c r="U290" i="1"/>
  <c r="T290" i="1"/>
  <c r="U289" i="1"/>
  <c r="T289" i="1"/>
  <c r="U288" i="1"/>
  <c r="T288" i="1"/>
  <c r="U287" i="1"/>
  <c r="T287" i="1"/>
  <c r="U286" i="1"/>
  <c r="T286" i="1"/>
  <c r="U285" i="1"/>
  <c r="T285" i="1"/>
  <c r="U284" i="1"/>
  <c r="T284" i="1"/>
  <c r="U283" i="1"/>
  <c r="T283" i="1"/>
  <c r="U282" i="1"/>
  <c r="T282" i="1"/>
  <c r="U281" i="1"/>
  <c r="T281" i="1"/>
  <c r="U280" i="1"/>
  <c r="T280" i="1"/>
  <c r="U279" i="1"/>
  <c r="T279" i="1"/>
  <c r="U278" i="1"/>
  <c r="T278" i="1"/>
  <c r="U277" i="1"/>
  <c r="T277" i="1"/>
  <c r="U276" i="1"/>
  <c r="T276" i="1"/>
  <c r="U275" i="1"/>
  <c r="T275" i="1"/>
  <c r="U274" i="1"/>
  <c r="T274" i="1"/>
  <c r="U273" i="1"/>
  <c r="T273" i="1"/>
  <c r="U272" i="1"/>
  <c r="T272" i="1"/>
  <c r="U271" i="1"/>
  <c r="T271" i="1"/>
  <c r="U270" i="1"/>
  <c r="T270" i="1"/>
  <c r="U269" i="1"/>
  <c r="T269" i="1"/>
  <c r="U268" i="1"/>
  <c r="T268" i="1"/>
  <c r="U267" i="1"/>
  <c r="T267" i="1"/>
  <c r="U266" i="1"/>
  <c r="T266" i="1"/>
  <c r="U265" i="1"/>
  <c r="T265" i="1"/>
  <c r="U264" i="1"/>
  <c r="T264" i="1"/>
  <c r="U263" i="1"/>
  <c r="T263" i="1"/>
  <c r="U262" i="1"/>
  <c r="T262" i="1"/>
  <c r="U261" i="1"/>
  <c r="T261" i="1"/>
  <c r="U260" i="1"/>
  <c r="T260" i="1"/>
  <c r="U258" i="1"/>
  <c r="T258" i="1"/>
  <c r="U257" i="1"/>
  <c r="T257" i="1"/>
  <c r="U256" i="1"/>
  <c r="T256" i="1"/>
  <c r="U255" i="1"/>
  <c r="T255" i="1"/>
  <c r="U254" i="1"/>
  <c r="T254" i="1"/>
  <c r="U253" i="1"/>
  <c r="T253" i="1"/>
  <c r="U252" i="1"/>
  <c r="T252" i="1"/>
  <c r="U251" i="1"/>
  <c r="T251" i="1"/>
  <c r="U250" i="1"/>
  <c r="T250" i="1"/>
  <c r="U249" i="1"/>
  <c r="T249" i="1"/>
  <c r="U248" i="1"/>
  <c r="T248" i="1"/>
  <c r="U247" i="1"/>
  <c r="T247" i="1"/>
  <c r="U246" i="1"/>
  <c r="T246" i="1"/>
  <c r="U245" i="1"/>
  <c r="T245" i="1"/>
  <c r="U244" i="1"/>
  <c r="T244" i="1"/>
  <c r="U243" i="1"/>
  <c r="T243" i="1"/>
  <c r="U242" i="1"/>
  <c r="T242" i="1"/>
  <c r="U241" i="1"/>
  <c r="T241" i="1"/>
  <c r="U240" i="1"/>
  <c r="T240" i="1"/>
  <c r="U239" i="1"/>
  <c r="T239" i="1"/>
  <c r="U238" i="1"/>
  <c r="T238" i="1"/>
  <c r="U237" i="1"/>
  <c r="T237" i="1"/>
  <c r="U236" i="1"/>
  <c r="T236" i="1"/>
  <c r="U235" i="1"/>
  <c r="T235" i="1"/>
  <c r="U234" i="1"/>
  <c r="T234" i="1"/>
  <c r="U233" i="1"/>
  <c r="T233" i="1"/>
  <c r="U232" i="1"/>
  <c r="T232" i="1"/>
  <c r="U231" i="1"/>
  <c r="T231" i="1"/>
  <c r="U230" i="1"/>
  <c r="T230" i="1"/>
  <c r="U229" i="1"/>
  <c r="T229" i="1"/>
  <c r="U228" i="1"/>
  <c r="T228" i="1"/>
  <c r="U227" i="1"/>
  <c r="T227" i="1"/>
  <c r="U225" i="1"/>
  <c r="T225" i="1"/>
  <c r="U224" i="1"/>
  <c r="T224" i="1"/>
  <c r="U223" i="1"/>
  <c r="T223" i="1"/>
  <c r="U222" i="1"/>
  <c r="T222" i="1"/>
  <c r="U221" i="1"/>
  <c r="T221" i="1"/>
  <c r="U220" i="1"/>
  <c r="T220" i="1"/>
  <c r="U219" i="1"/>
  <c r="T219" i="1"/>
  <c r="U218" i="1"/>
  <c r="T218" i="1"/>
  <c r="U217" i="1"/>
  <c r="T217" i="1"/>
  <c r="U216" i="1"/>
  <c r="T216" i="1"/>
  <c r="U215" i="1"/>
  <c r="T215" i="1"/>
  <c r="U214" i="1"/>
  <c r="T214" i="1"/>
  <c r="U213" i="1"/>
  <c r="T213" i="1"/>
  <c r="U212" i="1"/>
  <c r="T212" i="1"/>
  <c r="U211" i="1"/>
  <c r="T211" i="1"/>
  <c r="U210" i="1"/>
  <c r="T210" i="1"/>
  <c r="U209" i="1"/>
  <c r="T209" i="1"/>
  <c r="U208" i="1"/>
  <c r="T208" i="1"/>
  <c r="U207" i="1"/>
  <c r="T207" i="1"/>
  <c r="U206" i="1"/>
  <c r="T206" i="1"/>
  <c r="U205" i="1"/>
  <c r="T205" i="1"/>
  <c r="U204" i="1"/>
  <c r="T204" i="1"/>
  <c r="U203" i="1"/>
  <c r="T203" i="1"/>
  <c r="U202" i="1"/>
  <c r="T202" i="1"/>
  <c r="U201" i="1"/>
  <c r="T201" i="1"/>
  <c r="U200" i="1"/>
  <c r="T200" i="1"/>
  <c r="U199" i="1"/>
  <c r="T199" i="1"/>
  <c r="U198" i="1"/>
  <c r="T198" i="1"/>
  <c r="U197" i="1"/>
  <c r="T197" i="1"/>
  <c r="U196" i="1"/>
  <c r="T196" i="1"/>
  <c r="U195" i="1"/>
  <c r="T195" i="1"/>
  <c r="U194" i="1"/>
  <c r="T194" i="1"/>
  <c r="U193" i="1"/>
  <c r="T193" i="1"/>
  <c r="U192" i="1"/>
  <c r="T192" i="1"/>
  <c r="U191" i="1"/>
  <c r="T191" i="1"/>
  <c r="U190" i="1"/>
  <c r="T190" i="1"/>
  <c r="U189" i="1"/>
  <c r="T189" i="1"/>
  <c r="U188" i="1"/>
  <c r="T188" i="1"/>
  <c r="U187" i="1"/>
  <c r="T187" i="1"/>
  <c r="U186" i="1"/>
  <c r="T186" i="1"/>
  <c r="U185" i="1"/>
  <c r="T185" i="1"/>
  <c r="U184" i="1"/>
  <c r="T184" i="1"/>
  <c r="U183" i="1"/>
  <c r="T183" i="1"/>
  <c r="U182" i="1"/>
  <c r="T182" i="1"/>
  <c r="U181" i="1"/>
  <c r="T181" i="1"/>
  <c r="U180" i="1"/>
  <c r="T180" i="1"/>
  <c r="U179" i="1"/>
  <c r="U318" i="1" s="1"/>
  <c r="T179" i="1"/>
  <c r="T318" i="1" s="1"/>
  <c r="U178" i="1"/>
  <c r="T178" i="1"/>
  <c r="U177" i="1"/>
  <c r="T177" i="1"/>
  <c r="U176" i="1"/>
  <c r="T176" i="1"/>
  <c r="U175" i="1"/>
  <c r="T175" i="1"/>
  <c r="U174" i="1"/>
  <c r="T174" i="1"/>
  <c r="U173" i="1"/>
  <c r="T173" i="1"/>
  <c r="U170" i="1"/>
  <c r="T170" i="1"/>
  <c r="U169" i="1"/>
  <c r="U171" i="1" s="1"/>
  <c r="T169" i="1"/>
  <c r="T171" i="1" s="1"/>
  <c r="U168" i="1"/>
  <c r="T168" i="1"/>
  <c r="U167" i="1"/>
  <c r="T167" i="1"/>
  <c r="U166" i="1"/>
  <c r="T166" i="1"/>
  <c r="U164" i="1"/>
  <c r="T164" i="1"/>
  <c r="U163" i="1"/>
  <c r="T163" i="1"/>
  <c r="U162" i="1"/>
  <c r="T162" i="1"/>
  <c r="U161" i="1"/>
  <c r="T161" i="1"/>
  <c r="U160" i="1"/>
  <c r="T160" i="1"/>
  <c r="U159" i="1"/>
  <c r="T159" i="1"/>
  <c r="U158" i="1"/>
  <c r="T158" i="1"/>
  <c r="U157" i="1"/>
  <c r="T157" i="1"/>
  <c r="U156" i="1"/>
  <c r="T156" i="1"/>
  <c r="U155" i="1"/>
  <c r="T155" i="1"/>
  <c r="U154" i="1"/>
  <c r="T154" i="1"/>
  <c r="U153" i="1"/>
  <c r="T153" i="1"/>
  <c r="U152" i="1"/>
  <c r="T152" i="1"/>
  <c r="U151" i="1"/>
  <c r="T151" i="1"/>
  <c r="U150" i="1"/>
  <c r="T150" i="1"/>
  <c r="U149" i="1"/>
  <c r="T149" i="1"/>
  <c r="U148" i="1"/>
  <c r="T148" i="1"/>
  <c r="U147" i="1"/>
  <c r="T147" i="1"/>
  <c r="U146" i="1"/>
  <c r="T146" i="1"/>
  <c r="U145" i="1"/>
  <c r="T145" i="1"/>
  <c r="U144" i="1"/>
  <c r="T144" i="1"/>
  <c r="U143" i="1"/>
  <c r="T143" i="1"/>
  <c r="U142" i="1"/>
  <c r="T142" i="1"/>
  <c r="U141" i="1"/>
  <c r="T141" i="1"/>
  <c r="U140" i="1"/>
  <c r="T140" i="1"/>
  <c r="U139" i="1"/>
  <c r="T139" i="1"/>
  <c r="U138" i="1"/>
  <c r="T138" i="1"/>
  <c r="U137" i="1"/>
  <c r="T137" i="1"/>
  <c r="U136" i="1"/>
  <c r="T136" i="1"/>
  <c r="U135" i="1"/>
  <c r="T135" i="1"/>
  <c r="U134" i="1"/>
  <c r="T134" i="1"/>
  <c r="U133" i="1"/>
  <c r="T133" i="1"/>
  <c r="U132" i="1"/>
  <c r="T132" i="1"/>
  <c r="U131" i="1"/>
  <c r="T131" i="1"/>
  <c r="U130" i="1"/>
  <c r="T130" i="1"/>
  <c r="U129" i="1"/>
  <c r="T129" i="1"/>
  <c r="U128" i="1"/>
  <c r="T128" i="1"/>
  <c r="U127" i="1"/>
  <c r="T127" i="1"/>
  <c r="U126" i="1"/>
  <c r="T126" i="1"/>
  <c r="U125" i="1"/>
  <c r="T125" i="1"/>
  <c r="U124" i="1"/>
  <c r="T124" i="1"/>
  <c r="U123" i="1"/>
  <c r="T123" i="1"/>
  <c r="U122" i="1"/>
  <c r="T122" i="1"/>
  <c r="U121" i="1"/>
  <c r="T121" i="1"/>
  <c r="U120" i="1"/>
  <c r="T120" i="1"/>
  <c r="U119" i="1"/>
  <c r="T119" i="1"/>
  <c r="U118" i="1"/>
  <c r="T118" i="1"/>
  <c r="U117" i="1"/>
  <c r="T117" i="1"/>
  <c r="U116" i="1"/>
  <c r="T116" i="1"/>
  <c r="U115" i="1"/>
  <c r="T115" i="1"/>
  <c r="U114" i="1"/>
  <c r="T114" i="1"/>
  <c r="U113" i="1"/>
  <c r="T113" i="1"/>
  <c r="U112" i="1"/>
  <c r="T112" i="1"/>
  <c r="U111" i="1"/>
  <c r="T111" i="1"/>
  <c r="U110" i="1"/>
  <c r="T110" i="1"/>
  <c r="U109" i="1"/>
  <c r="T109" i="1"/>
  <c r="U108" i="1"/>
  <c r="T108" i="1"/>
  <c r="U107" i="1"/>
  <c r="T107" i="1"/>
  <c r="U106" i="1"/>
  <c r="T106" i="1"/>
  <c r="U105" i="1"/>
  <c r="T105" i="1"/>
  <c r="U104" i="1"/>
  <c r="T104" i="1"/>
  <c r="U103" i="1"/>
  <c r="T103" i="1"/>
  <c r="U102" i="1"/>
  <c r="T102" i="1"/>
  <c r="U101" i="1"/>
  <c r="T101" i="1"/>
  <c r="U100" i="1"/>
  <c r="T100" i="1"/>
  <c r="U99" i="1"/>
  <c r="T99" i="1"/>
  <c r="U98" i="1"/>
  <c r="T98" i="1"/>
  <c r="U97" i="1"/>
  <c r="T97" i="1"/>
  <c r="U96" i="1"/>
  <c r="T96" i="1"/>
  <c r="U95" i="1"/>
  <c r="T95" i="1"/>
  <c r="U94" i="1"/>
  <c r="T94" i="1"/>
  <c r="U93" i="1"/>
  <c r="T93" i="1"/>
  <c r="U92" i="1"/>
  <c r="T92" i="1"/>
  <c r="U91" i="1"/>
  <c r="T91" i="1"/>
  <c r="U90" i="1"/>
  <c r="T90" i="1"/>
  <c r="U89" i="1"/>
  <c r="T89" i="1"/>
  <c r="U88" i="1"/>
  <c r="T88" i="1"/>
  <c r="U87" i="1"/>
  <c r="T87" i="1"/>
  <c r="U86" i="1"/>
  <c r="T86" i="1"/>
  <c r="U85" i="1"/>
  <c r="T85" i="1"/>
  <c r="U84" i="1"/>
  <c r="T84" i="1"/>
  <c r="U83" i="1"/>
  <c r="T83" i="1"/>
  <c r="U82" i="1"/>
  <c r="T82" i="1"/>
  <c r="U81" i="1"/>
  <c r="T81" i="1"/>
  <c r="U80" i="1"/>
  <c r="T80" i="1"/>
  <c r="U79" i="1"/>
  <c r="T79" i="1"/>
  <c r="U78" i="1"/>
  <c r="T78" i="1"/>
  <c r="U76" i="1"/>
  <c r="T76" i="1"/>
  <c r="U75" i="1"/>
  <c r="T75" i="1"/>
  <c r="U74" i="1"/>
  <c r="T74" i="1"/>
  <c r="U73" i="1"/>
  <c r="T73" i="1"/>
  <c r="U72" i="1"/>
  <c r="T72" i="1"/>
  <c r="U71" i="1"/>
  <c r="T71" i="1"/>
  <c r="U70" i="1"/>
  <c r="T70" i="1"/>
  <c r="U69" i="1"/>
  <c r="T69" i="1"/>
  <c r="U68" i="1"/>
  <c r="T68" i="1"/>
  <c r="U67" i="1"/>
  <c r="T67" i="1"/>
  <c r="U66" i="1"/>
  <c r="T66" i="1"/>
  <c r="U65" i="1"/>
  <c r="T65" i="1"/>
  <c r="U64" i="1"/>
  <c r="T64" i="1"/>
  <c r="U63" i="1"/>
  <c r="T63" i="1"/>
  <c r="U62" i="1"/>
  <c r="T62" i="1"/>
  <c r="U61" i="1"/>
  <c r="T61" i="1"/>
  <c r="U60" i="1"/>
  <c r="T60" i="1"/>
  <c r="U59" i="1"/>
  <c r="T59" i="1"/>
  <c r="U58" i="1"/>
  <c r="T58" i="1"/>
  <c r="U57" i="1"/>
  <c r="T57" i="1"/>
  <c r="U56" i="1"/>
  <c r="T56" i="1"/>
  <c r="U55" i="1"/>
  <c r="T55" i="1"/>
  <c r="U54" i="1"/>
  <c r="T54" i="1"/>
  <c r="U53" i="1"/>
  <c r="T53" i="1"/>
  <c r="U52" i="1"/>
  <c r="T52" i="1"/>
  <c r="U51" i="1"/>
  <c r="T51" i="1"/>
  <c r="U50" i="1"/>
  <c r="T50" i="1"/>
  <c r="U49" i="1"/>
  <c r="T49" i="1"/>
  <c r="U48" i="1"/>
  <c r="T48" i="1"/>
  <c r="U47" i="1"/>
  <c r="T47" i="1"/>
  <c r="U46" i="1"/>
  <c r="T46" i="1"/>
  <c r="U45" i="1"/>
  <c r="T45" i="1"/>
  <c r="U44" i="1"/>
  <c r="T44" i="1"/>
  <c r="U43" i="1"/>
  <c r="T43" i="1"/>
  <c r="U42" i="1"/>
  <c r="T42" i="1"/>
  <c r="U41" i="1"/>
  <c r="T41" i="1"/>
  <c r="U40" i="1"/>
  <c r="T40" i="1"/>
  <c r="U39" i="1"/>
  <c r="T39" i="1"/>
  <c r="U38" i="1"/>
  <c r="T38" i="1"/>
  <c r="U37" i="1"/>
  <c r="T37" i="1"/>
  <c r="U36" i="1"/>
  <c r="T36" i="1"/>
  <c r="U35" i="1"/>
  <c r="T35" i="1"/>
  <c r="U34" i="1"/>
  <c r="T34" i="1"/>
  <c r="U33" i="1"/>
  <c r="T33" i="1"/>
  <c r="U32" i="1"/>
  <c r="T32" i="1"/>
  <c r="U31" i="1"/>
  <c r="T31" i="1"/>
  <c r="U30" i="1"/>
  <c r="T30" i="1"/>
  <c r="U29" i="1"/>
  <c r="T29" i="1"/>
  <c r="U28" i="1"/>
  <c r="T28" i="1"/>
  <c r="U27" i="1"/>
  <c r="T27" i="1"/>
  <c r="U26" i="1"/>
  <c r="T26" i="1"/>
  <c r="U25" i="1"/>
  <c r="T25" i="1"/>
  <c r="U24" i="1"/>
  <c r="T24" i="1"/>
  <c r="U23" i="1"/>
  <c r="T23" i="1"/>
  <c r="U22" i="1"/>
  <c r="T22" i="1"/>
  <c r="U21" i="1"/>
  <c r="T21" i="1"/>
  <c r="U20" i="1"/>
  <c r="T20" i="1"/>
  <c r="U19" i="1"/>
  <c r="T19" i="1"/>
  <c r="U18" i="1"/>
  <c r="T18" i="1"/>
</calcChain>
</file>

<file path=xl/sharedStrings.xml><?xml version="1.0" encoding="utf-8"?>
<sst xmlns="http://schemas.openxmlformats.org/spreadsheetml/2006/main" count="5003" uniqueCount="747">
  <si>
    <t>Форма 19. Финансовый план субъекта электроэнергетики (версия шаблона 1.0)</t>
  </si>
  <si>
    <t>Проект инвестиционной программы Публичное акционерное общество "Россети Центр"</t>
  </si>
  <si>
    <t xml:space="preserve">                                                                                                       полное наименование субъекта электроэнергетики</t>
  </si>
  <si>
    <t>Субъект Российской Федерации: Белгородская область</t>
  </si>
  <si>
    <t>Год раскрытия информации: 2025</t>
  </si>
  <si>
    <t>Утвержденные плановые значения показателей приведены в соответствии с Приказом Минэнерго России от 05 декабря 2024 г. №26@</t>
  </si>
  <si>
    <t xml:space="preserve">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</si>
  <si>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 xml:space="preserve">Раздел 1. Финансово-экономическая модель деятельности субъекта электроэнергетики </t>
  </si>
  <si>
    <t>№ пункта</t>
  </si>
  <si>
    <t>Показатель</t>
  </si>
  <si>
    <t>Единицы измерения</t>
  </si>
  <si>
    <t>Год 2022</t>
  </si>
  <si>
    <t>Год 2023</t>
  </si>
  <si>
    <t>Год 2024</t>
  </si>
  <si>
    <t>Год 2025</t>
  </si>
  <si>
    <t>Год 2026</t>
  </si>
  <si>
    <t>Год 2027</t>
  </si>
  <si>
    <t>Год 2028</t>
  </si>
  <si>
    <t>Год 2029</t>
  </si>
  <si>
    <t>Год 2030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</si>
  <si>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</si>
  <si>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</si>
  <si>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</si>
  <si>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</si>
  <si>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</si>
  <si>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</si>
  <si>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</si>
  <si>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</si>
  <si>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</si>
  <si>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</si>
  <si>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</si>
  <si>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</si>
  <si>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</si>
  <si>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</si>
  <si>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</si>
  <si>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</si>
  <si>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</si>
  <si>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</si>
  <si>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</si>
  <si>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</si>
  <si>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</si>
  <si>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</t>
  </si>
  <si>
    <t>Раздел 1.1. Бюджет доходов и расходов</t>
  </si>
  <si>
    <t>I</t>
  </si>
  <si>
    <t>Выручка от реализации товаров (работ, услуг) всего, в том числе: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</si>
  <si>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</si>
  <si>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</si>
  <si>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</si>
  <si>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</si>
  <si>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</si>
  <si>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</si>
  <si>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</si>
  <si>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</si>
  <si>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</si>
  <si>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</si>
  <si>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</si>
  <si>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</si>
  <si>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</si>
  <si>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</si>
  <si>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</si>
  <si>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</si>
  <si>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</si>
  <si>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</si>
  <si>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</si>
  <si>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</si>
  <si>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</si>
  <si>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</si>
  <si>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</si>
  <si>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</si>
  <si>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</si>
  <si>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</si>
  <si>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</si>
  <si>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</si>
  <si>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</si>
  <si>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</si>
  <si>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</si>
  <si>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</si>
  <si>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</si>
  <si>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</si>
  <si>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</si>
  <si>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</si>
  <si>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</si>
  <si>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</si>
  <si>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</si>
  <si>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</si>
  <si>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</si>
  <si>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</si>
  <si>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</si>
  <si>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</si>
  <si>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</si>
  <si>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</si>
  <si>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</si>
  <si>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</si>
  <si>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</si>
  <si>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 всего,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</si>
  <si>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</si>
  <si>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</si>
  <si>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</si>
  <si>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</si>
  <si>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</si>
  <si>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</si>
  <si>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</si>
  <si>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</si>
  <si>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</si>
  <si>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</si>
  <si>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</si>
  <si>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</si>
  <si>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</si>
  <si>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</si>
  <si>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</si>
  <si>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</si>
  <si>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</si>
  <si>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</si>
  <si>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</si>
  <si>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</si>
  <si>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</si>
  <si>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</si>
  <si>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</si>
  <si>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</si>
  <si>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</si>
  <si>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</si>
  <si>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всего, в том числе:</t>
  </si>
  <si>
    <t>2.4.1</t>
  </si>
  <si>
    <t>Амортизация основных средств и нематериальных активов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</si>
  <si>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</si>
  <si>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</si>
  <si>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</si>
  <si>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</si>
  <si>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</si>
  <si>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</si>
  <si>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</si>
  <si>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</si>
  <si>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</si>
  <si>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</si>
  <si>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</si>
  <si>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</si>
  <si>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</si>
  <si>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</si>
  <si>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</si>
  <si>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</si>
  <si>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</si>
  <si>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</si>
  <si>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</si>
  <si>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</si>
  <si>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</si>
  <si>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</si>
  <si>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</si>
  <si>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</si>
  <si>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x</t>
  </si>
  <si>
    <t>х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</si>
  <si>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</si>
  <si>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</si>
  <si>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</si>
  <si>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</si>
  <si>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</si>
  <si>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</si>
  <si>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</si>
  <si>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(пункт I - пункт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</si>
  <si>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</si>
  <si>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</si>
  <si>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</si>
  <si>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</si>
  <si>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</si>
  <si>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</si>
  <si>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</si>
  <si>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</si>
  <si>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</si>
  <si>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</si>
  <si>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</si>
  <si>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</si>
  <si>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</si>
  <si>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</si>
  <si>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</si>
  <si>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(пункт 4.1 – пункт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</si>
  <si>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</si>
  <si>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</si>
  <si>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</si>
  <si>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</si>
  <si>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</si>
  <si>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</si>
  <si>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</si>
  <si>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</si>
  <si>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</si>
  <si>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</si>
  <si>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</si>
  <si>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</si>
  <si>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</si>
  <si>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</si>
  <si>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</si>
  <si>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4.2.1</t>
  </si>
  <si>
    <t>расходы, связанные с персоналом</t>
  </si>
  <si>
    <t>4.2.2</t>
  </si>
  <si>
    <t>проценты к уплате</t>
  </si>
  <si>
    <t>4.2.2.1</t>
  </si>
  <si>
    <t>процентные расходы по правам пользования активами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</si>
  <si>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</si>
  <si>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</si>
  <si>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</si>
  <si>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</si>
  <si>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4.2.3.2</t>
  </si>
  <si>
    <t>создание прочих оценочных резервов</t>
  </si>
  <si>
    <t>4.2.4</t>
  </si>
  <si>
    <t>прочие внереализационные расходы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</si>
  <si>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</si>
  <si>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</si>
  <si>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</si>
  <si>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</si>
  <si>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V</t>
  </si>
  <si>
    <t>Прибыль (убыток) до налогообложения (пункт III + пункт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</si>
  <si>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</si>
  <si>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</si>
  <si>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</si>
  <si>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</si>
  <si>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</si>
  <si>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</si>
  <si>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</si>
  <si>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</si>
  <si>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</si>
  <si>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</si>
  <si>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</si>
  <si>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</si>
  <si>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</si>
  <si>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</si>
  <si>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</si>
  <si>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</si>
  <si>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</si>
  <si>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</si>
  <si>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</si>
  <si>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</si>
  <si>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</si>
  <si>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</si>
  <si>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</si>
  <si>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</si>
  <si>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</si>
  <si>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</si>
  <si>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</si>
  <si>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</si>
  <si>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</si>
  <si>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</si>
  <si>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</si>
  <si>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</si>
  <si>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</si>
  <si>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</si>
  <si>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</si>
  <si>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</si>
  <si>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</si>
  <si>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</si>
  <si>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</si>
  <si>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</si>
  <si>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</si>
  <si>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</si>
  <si>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</si>
  <si>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</si>
  <si>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</si>
  <si>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</si>
  <si>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</si>
  <si>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</si>
  <si>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</si>
  <si>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</si>
  <si>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</si>
  <si>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</si>
  <si>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</si>
  <si>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</si>
  <si>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</si>
  <si>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</si>
  <si>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</si>
  <si>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</si>
  <si>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</si>
  <si>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</si>
  <si>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</si>
  <si>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</si>
  <si>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</si>
  <si>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</si>
  <si>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</si>
  <si>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</si>
  <si>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(пункт V + пункт 4.2.2 + пункт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</si>
  <si>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</si>
  <si>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</si>
  <si>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</si>
  <si>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</si>
  <si>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</si>
  <si>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</si>
  <si>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</si>
  <si>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</si>
  <si>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</si>
  <si>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</si>
  <si>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</si>
  <si>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</si>
  <si>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</si>
  <si>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</si>
  <si>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</si>
  <si>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</si>
  <si>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</si>
  <si>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</si>
  <si>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</si>
  <si>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</si>
  <si>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</si>
  <si>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</si>
  <si>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</si>
  <si>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</si>
  <si>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</si>
  <si>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</si>
  <si>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</si>
  <si>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</si>
  <si>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</si>
  <si>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</si>
  <si>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</si>
  <si>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</si>
  <si>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</si>
  <si>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</si>
  <si>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</si>
  <si>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</si>
  <si>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</si>
  <si>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</si>
  <si>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</si>
  <si>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</si>
  <si>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</si>
  <si>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</si>
  <si>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</si>
  <si>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</si>
  <si>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</si>
  <si>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</si>
  <si>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</si>
  <si>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</si>
  <si>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</si>
  <si>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</si>
  <si>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</si>
  <si>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</si>
  <si>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</si>
  <si>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</si>
  <si>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</si>
  <si>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</si>
  <si>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</si>
  <si>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</si>
  <si>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</si>
  <si>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</si>
  <si>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</si>
  <si>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</si>
  <si>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</si>
  <si>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</si>
  <si>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</si>
  <si>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</si>
  <si>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</si>
  <si>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</si>
  <si>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</si>
  <si>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</si>
  <si>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</si>
  <si>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</si>
  <si>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</si>
  <si>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</si>
  <si>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</si>
  <si>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</si>
  <si>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</si>
  <si>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</si>
  <si>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</si>
  <si>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</si>
  <si>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</si>
  <si>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</si>
  <si>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</si>
  <si>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</si>
  <si>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</si>
  <si>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</si>
  <si>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</si>
  <si>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</si>
  <si>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</si>
  <si>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</si>
  <si>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</si>
  <si>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</si>
  <si>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</si>
  <si>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</si>
  <si>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</si>
  <si>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</si>
  <si>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</si>
  <si>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</si>
  <si>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</si>
  <si>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</si>
  <si>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</si>
  <si>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</si>
  <si>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</si>
  <si>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</si>
  <si>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</si>
  <si>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</si>
  <si>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</si>
  <si>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</si>
  <si>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</si>
  <si>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</si>
  <si>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</si>
  <si>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</si>
  <si>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</si>
  <si>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</si>
  <si>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</si>
  <si>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</si>
  <si>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</si>
  <si>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</si>
  <si>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</si>
  <si>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</si>
  <si>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</si>
  <si>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</si>
  <si>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</si>
  <si>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</si>
  <si>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</si>
  <si>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векселя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</si>
  <si>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</si>
  <si>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</si>
  <si>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</si>
  <si>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</si>
  <si>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</si>
  <si>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</si>
  <si>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</si>
  <si>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</si>
  <si>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</si>
  <si>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</si>
  <si>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</si>
  <si>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</si>
  <si>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</si>
  <si>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</si>
  <si>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</si>
  <si>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</si>
  <si>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</si>
  <si>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(пункт X - пункт XI) всего</t>
  </si>
  <si>
    <t>XVII</t>
  </si>
  <si>
    <t>Сальдо денежных средств по инвестиционным операциям всего (пункт XII - пункт XIII), всего в том числе: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</si>
  <si>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</si>
  <si>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</si>
  <si>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</si>
  <si>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</si>
  <si>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</si>
  <si>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(пункт XIV - пункт XV), в том числе: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</si>
  <si>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</si>
  <si>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</si>
  <si>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</si>
  <si>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</si>
  <si>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</si>
  <si>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</si>
  <si>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</si>
  <si>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(пункт XVI + пункт XVII + пункт XVIII + пункт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</si>
  <si>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</si>
  <si>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</si>
  <si>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</si>
  <si>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</si>
  <si>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</si>
  <si>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</si>
  <si>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</si>
  <si>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</si>
  <si>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</si>
  <si>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</si>
  <si>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</si>
  <si>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</si>
  <si>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</si>
  <si>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</si>
  <si>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</si>
  <si>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</si>
  <si>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</si>
  <si>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</si>
  <si>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</si>
  <si>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</si>
  <si>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</si>
  <si>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</si>
  <si>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</si>
  <si>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</si>
  <si>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</si>
  <si>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</si>
  <si>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</si>
  <si>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</si>
  <si>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</si>
  <si>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</si>
  <si>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</si>
  <si>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</si>
  <si>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</si>
  <si>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</si>
  <si>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</si>
  <si>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</si>
  <si>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</si>
  <si>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</si>
  <si>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</si>
  <si>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</si>
  <si>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</si>
  <si>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</si>
  <si>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</si>
  <si>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</si>
  <si>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</si>
  <si>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</si>
  <si>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</si>
  <si>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</si>
  <si>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</si>
  <si>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</si>
  <si>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</si>
  <si>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</si>
  <si>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</si>
  <si>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</si>
  <si>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</si>
  <si>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</si>
  <si>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</si>
  <si>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</si>
  <si>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</si>
  <si>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</si>
  <si>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</si>
  <si>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</si>
  <si>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</si>
  <si>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</si>
  <si>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</si>
  <si>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</si>
  <si>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</si>
  <si>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</si>
  <si>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</si>
  <si>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</si>
  <si>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</si>
  <si>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</si>
  <si>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</si>
  <si>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</si>
  <si>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</si>
  <si>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</si>
  <si>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</si>
  <si>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</si>
  <si>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23.2.10</t>
  </si>
  <si>
    <t>расчеты по обязательствам по аренде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</si>
  <si>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</si>
  <si>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</si>
  <si>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</si>
  <si>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</si>
  <si>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</si>
  <si>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</si>
  <si>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</si>
  <si>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</si>
  <si>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</si>
  <si>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</si>
  <si>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</si>
  <si>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</si>
  <si>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</si>
  <si>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</si>
  <si>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</si>
  <si>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</si>
  <si>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</si>
  <si>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</si>
  <si>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</si>
  <si>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</si>
  <si>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</si>
  <si>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</si>
  <si>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</si>
  <si>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</si>
  <si>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</si>
  <si>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Раздел 1.3.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</si>
  <si>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</si>
  <si>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</si>
  <si>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</si>
  <si>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</si>
  <si>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</si>
  <si>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</si>
  <si>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</si>
  <si>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</si>
  <si>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</si>
  <si>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</si>
  <si>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</si>
  <si>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</si>
  <si>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</si>
  <si>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</si>
  <si>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кВт⋅ч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</si>
  <si>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</si>
  <si>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</si>
  <si>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</si>
  <si>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</si>
  <si>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</si>
  <si>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</si>
  <si>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</si>
  <si>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</si>
  <si>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</si>
  <si>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</si>
  <si>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</si>
  <si>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</si>
  <si>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</si>
  <si>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</si>
  <si>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</si>
  <si>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</si>
  <si>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</si>
  <si>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</si>
  <si>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</si>
  <si>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</si>
  <si>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</si>
  <si>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</si>
  <si>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</si>
  <si>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</si>
  <si>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</si>
  <si>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</si>
  <si>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</si>
  <si>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</si>
  <si>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</si>
  <si>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</si>
  <si>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</si>
  <si>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</si>
  <si>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</si>
  <si>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</si>
  <si>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</si>
  <si>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</si>
  <si>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</si>
  <si>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</si>
  <si>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</si>
  <si>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</si>
  <si>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</si>
  <si>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</si>
  <si>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</si>
  <si>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</si>
  <si>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(пункт 1.3 - пункт 2.2.1 - пункт 2.2.2 - пункт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</si>
  <si>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</si>
  <si>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</si>
  <si>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</si>
  <si>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</si>
  <si>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</si>
  <si>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</si>
  <si>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</si>
  <si>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</si>
  <si>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</si>
  <si>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</si>
  <si>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</si>
  <si>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</si>
  <si>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</si>
  <si>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</si>
  <si>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</si>
  <si>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</si>
  <si>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</si>
  <si>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</si>
  <si>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</si>
  <si>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</si>
  <si>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</si>
  <si>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</si>
  <si>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</si>
  <si>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</si>
  <si>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</si>
  <si>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</si>
  <si>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</si>
  <si>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</si>
  <si>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</si>
  <si>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</si>
  <si>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</si>
  <si>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</si>
  <si>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</si>
  <si>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человек</t>
  </si>
  <si>
    <t xml:space="preserve">Раздел 2. Источники финансирования инвестиционной программы субъекта электроэнергетики </t>
  </si>
  <si>
    <t>№ п/п</t>
  </si>
  <si>
    <t>Ед. изм.</t>
  </si>
  <si>
    <t>Источники финансирования инвестиционной программы всего (пункт I + пункт II),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</si>
  <si>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</si>
  <si>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</si>
  <si>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</si>
  <si>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</si>
  <si>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</si>
  <si>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</si>
  <si>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</si>
  <si>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</si>
  <si>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</si>
  <si>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</si>
  <si>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</si>
  <si>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</si>
  <si>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</si>
  <si>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</si>
  <si>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</si>
  <si>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</si>
  <si>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</si>
  <si>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</si>
  <si>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</si>
  <si>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</si>
  <si>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</si>
  <si>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</si>
  <si>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</si>
  <si>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</si>
  <si>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</si>
  <si>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</si>
  <si>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</si>
  <si>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</si>
  <si>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</si>
  <si>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</si>
  <si>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</si>
  <si>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</si>
  <si>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</si>
  <si>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</si>
  <si>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</si>
  <si>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</si>
  <si>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</si>
  <si>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</si>
  <si>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</si>
  <si>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</si>
  <si>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</si>
  <si>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</si>
  <si>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</si>
  <si>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</si>
  <si>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</si>
  <si>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</si>
  <si>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</si>
  <si>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</si>
  <si>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</si>
  <si>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</si>
  <si>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</si>
  <si>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</si>
  <si>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</si>
  <si>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</si>
  <si>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</si>
  <si>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</si>
  <si>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</si>
  <si>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</si>
  <si>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1.2.3.1.3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</si>
  <si>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</si>
  <si>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</si>
  <si>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</si>
  <si>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</si>
  <si>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</si>
  <si>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</si>
  <si>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</si>
  <si>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</si>
  <si>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</si>
  <si>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</si>
  <si>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</si>
  <si>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</si>
  <si>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</si>
  <si>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</si>
  <si>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</si>
  <si>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</si>
  <si>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</si>
  <si>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</si>
  <si>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</si>
  <si>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</si>
  <si>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</si>
  <si>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</si>
  <si>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</si>
  <si>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</si>
  <si>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</si>
  <si>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</si>
  <si>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</si>
  <si>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</si>
  <si>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</si>
  <si>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</si>
  <si>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</si>
  <si>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</si>
  <si>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</si>
  <si>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3.1.1.1</t>
  </si>
  <si>
    <t>амортизации, учтенной в ценах (тарифах) на услуги по передаче электрической энергии;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</si>
  <si>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</si>
  <si>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</si>
  <si>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кредитов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</si>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</sst>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 CYR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2">
    <xf numFmtId="0" fontId="0" fillId="0" borderId="0" xfId="0"/>
    <xf numFmtId="0" fontId="2" fillId="0" borderId="0" xfId="3" applyFont="1" applyFill="1"/>
    <xf numFmtId="49" fontId="6" fillId="0" borderId="0" xfId="3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2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4" fontId="2" fillId="0" borderId="0" xfId="3" applyNumberFormat="1" applyFont="1" applyFill="1"/>
    <xf numFmtId="0" fontId="10" fillId="0" borderId="1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11" fillId="0" borderId="7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49" fontId="10" fillId="0" borderId="9" xfId="3" applyNumberFormat="1" applyFont="1" applyFill="1" applyBorder="1" applyAlignment="1">
      <alignment horizontal="center" vertical="center"/>
    </xf>
    <xf numFmtId="0" fontId="10" fillId="0" borderId="10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49" fontId="10" fillId="0" borderId="9" xfId="3" applyNumberFormat="1" applyFont="1" applyFill="1" applyBorder="1" applyAlignment="1">
      <alignment horizontal="center" vertical="center" wrapText="1"/>
    </xf>
    <xf numFmtId="49" fontId="10" fillId="0" borderId="10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vertical="center"/>
    </xf>
    <xf numFmtId="0" fontId="2" fillId="0" borderId="0" xfId="3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3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left" vertical="center" indent="1"/>
    </xf>
    <xf numFmtId="0" fontId="2" fillId="0" borderId="8" xfId="3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4" fontId="13" fillId="0" borderId="8" xfId="0" applyNumberFormat="1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left" vertical="center" wrapText="1" indent="1"/>
    </xf>
    <xf numFmtId="0" fontId="2" fillId="0" borderId="7" xfId="3" applyFont="1" applyFill="1" applyBorder="1" applyAlignment="1">
      <alignment horizontal="left" vertical="center" indent="3"/>
    </xf>
    <xf numFmtId="0" fontId="2" fillId="0" borderId="7" xfId="0" applyFont="1" applyFill="1" applyBorder="1" applyAlignment="1">
      <alignment vertical="center" wrapText="1"/>
    </xf>
    <xf numFmtId="4" fontId="13" fillId="0" borderId="7" xfId="0" applyNumberFormat="1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left" vertical="center" wrapText="1" indent="3"/>
    </xf>
    <xf numFmtId="0" fontId="2" fillId="0" borderId="7" xfId="0" applyFont="1" applyFill="1" applyBorder="1" applyAlignment="1">
      <alignment horizontal="left" vertical="center" wrapText="1" indent="1"/>
    </xf>
    <xf numFmtId="0" fontId="2" fillId="0" borderId="7" xfId="3" applyFont="1" applyFill="1" applyBorder="1" applyAlignment="1">
      <alignment horizontal="left" vertical="center" wrapText="1" indent="5"/>
    </xf>
    <xf numFmtId="0" fontId="2" fillId="0" borderId="7" xfId="0" applyFont="1" applyFill="1" applyBorder="1" applyAlignment="1">
      <alignment horizontal="left" vertical="center" wrapText="1" indent="7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left" vertical="center" indent="3"/>
    </xf>
    <xf numFmtId="0" fontId="2" fillId="0" borderId="11" xfId="3" applyFont="1" applyFill="1" applyBorder="1" applyAlignment="1">
      <alignment horizontal="center" vertical="center"/>
    </xf>
    <xf numFmtId="4" fontId="13" fillId="0" borderId="10" xfId="0" applyNumberFormat="1" applyFont="1" applyFill="1" applyBorder="1" applyAlignment="1">
      <alignment horizontal="center" vertical="center"/>
    </xf>
    <xf numFmtId="4" fontId="13" fillId="0" borderId="9" xfId="0" applyNumberFormat="1" applyFont="1" applyFill="1" applyBorder="1" applyAlignment="1">
      <alignment horizontal="center" vertical="center"/>
    </xf>
    <xf numFmtId="4" fontId="13" fillId="0" borderId="1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13" fillId="0" borderId="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 indent="1"/>
    </xf>
    <xf numFmtId="49" fontId="2" fillId="0" borderId="15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2" fillId="0" borderId="17" xfId="3" applyFont="1" applyFill="1" applyBorder="1" applyAlignment="1">
      <alignment horizontal="center" vertical="center"/>
    </xf>
    <xf numFmtId="4" fontId="13" fillId="0" borderId="16" xfId="0" applyNumberFormat="1" applyFont="1" applyFill="1" applyBorder="1" applyAlignment="1">
      <alignment horizontal="center" vertical="center"/>
    </xf>
    <xf numFmtId="4" fontId="13" fillId="0" borderId="15" xfId="0" applyNumberFormat="1" applyFont="1" applyFill="1" applyBorder="1" applyAlignment="1">
      <alignment horizontal="center" vertical="center"/>
    </xf>
    <xf numFmtId="4" fontId="13" fillId="0" borderId="17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10" fontId="13" fillId="0" borderId="7" xfId="2" applyNumberFormat="1" applyFont="1" applyFill="1" applyBorder="1" applyAlignment="1">
      <alignment horizontal="center" vertical="center"/>
    </xf>
    <xf numFmtId="164" fontId="13" fillId="0" borderId="7" xfId="2" applyNumberFormat="1" applyFont="1" applyFill="1" applyBorder="1" applyAlignment="1">
      <alignment horizontal="center" vertical="center"/>
    </xf>
    <xf numFmtId="10" fontId="13" fillId="0" borderId="6" xfId="2" applyNumberFormat="1" applyFont="1" applyFill="1" applyBorder="1" applyAlignment="1">
      <alignment horizontal="center" vertical="center"/>
    </xf>
    <xf numFmtId="10" fontId="13" fillId="0" borderId="8" xfId="2" applyNumberFormat="1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left" vertical="center" indent="5"/>
    </xf>
    <xf numFmtId="0" fontId="2" fillId="0" borderId="10" xfId="3" applyFont="1" applyFill="1" applyBorder="1" applyAlignment="1">
      <alignment horizontal="left" vertical="center" indent="5"/>
    </xf>
    <xf numFmtId="164" fontId="13" fillId="0" borderId="10" xfId="2" applyNumberFormat="1" applyFont="1" applyFill="1" applyBorder="1" applyAlignment="1">
      <alignment horizontal="center" vertical="center"/>
    </xf>
    <xf numFmtId="10" fontId="13" fillId="0" borderId="9" xfId="2" applyNumberFormat="1" applyFont="1" applyFill="1" applyBorder="1" applyAlignment="1">
      <alignment horizontal="center" vertical="center"/>
    </xf>
    <xf numFmtId="10" fontId="13" fillId="0" borderId="11" xfId="2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4" fontId="2" fillId="0" borderId="10" xfId="1" applyNumberFormat="1" applyFont="1" applyFill="1" applyBorder="1" applyAlignment="1">
      <alignment horizontal="center" vertical="center"/>
    </xf>
    <xf numFmtId="4" fontId="2" fillId="0" borderId="9" xfId="1" applyNumberFormat="1" applyFont="1" applyFill="1" applyBorder="1" applyAlignment="1">
      <alignment horizontal="center" vertical="center"/>
    </xf>
    <xf numFmtId="4" fontId="2" fillId="0" borderId="11" xfId="1" applyNumberFormat="1" applyFont="1" applyFill="1" applyBorder="1" applyAlignment="1">
      <alignment horizontal="center" vertical="center"/>
    </xf>
    <xf numFmtId="2" fontId="10" fillId="0" borderId="9" xfId="3" applyNumberFormat="1" applyFont="1" applyFill="1" applyBorder="1" applyAlignment="1">
      <alignment horizontal="center" vertical="center" wrapText="1"/>
    </xf>
    <xf numFmtId="0" fontId="11" fillId="0" borderId="0" xfId="3" applyFont="1" applyFill="1"/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center" vertical="center" wrapText="1"/>
    </xf>
    <xf numFmtId="4" fontId="2" fillId="0" borderId="3" xfId="3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4" fontId="2" fillId="0" borderId="7" xfId="3" applyNumberFormat="1" applyFont="1" applyFill="1" applyBorder="1" applyAlignment="1">
      <alignment horizontal="center" vertical="center" wrapText="1"/>
    </xf>
    <xf numFmtId="4" fontId="2" fillId="0" borderId="6" xfId="3" applyNumberFormat="1" applyFont="1" applyFill="1" applyBorder="1" applyAlignment="1">
      <alignment horizontal="center" vertical="center" wrapText="1"/>
    </xf>
    <xf numFmtId="4" fontId="2" fillId="0" borderId="8" xfId="3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left" vertical="center" indent="7"/>
    </xf>
    <xf numFmtId="0" fontId="2" fillId="0" borderId="7" xfId="0" applyFont="1" applyFill="1" applyBorder="1" applyAlignment="1">
      <alignment horizontal="left" vertical="center" wrapText="1" indent="2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0" xfId="3" applyNumberFormat="1" applyFont="1" applyFill="1" applyBorder="1" applyAlignment="1">
      <alignment horizontal="center" vertical="center" wrapText="1"/>
    </xf>
    <xf numFmtId="4" fontId="2" fillId="0" borderId="9" xfId="3" applyNumberFormat="1" applyFont="1" applyFill="1" applyBorder="1" applyAlignment="1">
      <alignment horizontal="center" vertical="center" wrapText="1"/>
    </xf>
    <xf numFmtId="4" fontId="2" fillId="0" borderId="11" xfId="3" applyNumberFormat="1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49" fontId="2" fillId="0" borderId="6" xfId="3" applyNumberFormat="1" applyFont="1" applyFill="1" applyBorder="1" applyAlignment="1">
      <alignment horizontal="center" vertical="center"/>
    </xf>
    <xf numFmtId="4" fontId="2" fillId="0" borderId="7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" fontId="2" fillId="0" borderId="8" xfId="3" applyNumberFormat="1" applyFont="1" applyFill="1" applyBorder="1" applyAlignment="1">
      <alignment horizontal="center" vertical="center"/>
    </xf>
    <xf numFmtId="0" fontId="2" fillId="0" borderId="8" xfId="3" applyFont="1" applyFill="1" applyBorder="1" applyAlignment="1">
      <alignment horizontal="center" vertical="center" wrapText="1"/>
    </xf>
    <xf numFmtId="49" fontId="2" fillId="0" borderId="9" xfId="3" applyNumberFormat="1" applyFont="1" applyFill="1" applyBorder="1" applyAlignment="1">
      <alignment horizontal="center" vertical="center"/>
    </xf>
    <xf numFmtId="4" fontId="2" fillId="0" borderId="9" xfId="3" applyNumberFormat="1" applyFont="1" applyFill="1" applyBorder="1" applyAlignment="1">
      <alignment horizontal="center" vertical="center"/>
    </xf>
    <xf numFmtId="4" fontId="2" fillId="0" borderId="10" xfId="3" applyNumberFormat="1" applyFont="1" applyFill="1" applyBorder="1" applyAlignment="1">
      <alignment horizontal="center" vertical="center"/>
    </xf>
    <xf numFmtId="4" fontId="2" fillId="0" borderId="11" xfId="3" applyNumberFormat="1" applyFont="1" applyFill="1" applyBorder="1" applyAlignment="1">
      <alignment horizontal="center" vertical="center"/>
    </xf>
    <xf numFmtId="49" fontId="2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4" fontId="2" fillId="0" borderId="0" xfId="3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top"/>
    </xf>
    <xf numFmtId="49" fontId="12" fillId="0" borderId="12" xfId="3" applyNumberFormat="1" applyFont="1" applyFill="1" applyBorder="1" applyAlignment="1">
      <alignment horizontal="center" vertical="center"/>
    </xf>
    <xf numFmtId="49" fontId="12" fillId="0" borderId="13" xfId="3" applyNumberFormat="1" applyFont="1" applyFill="1" applyBorder="1" applyAlignment="1">
      <alignment horizontal="center" vertical="center"/>
    </xf>
    <xf numFmtId="49" fontId="12" fillId="0" borderId="14" xfId="3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top" wrapText="1"/>
    </xf>
    <xf numFmtId="0" fontId="9" fillId="0" borderId="0" xfId="3" applyFont="1" applyFill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center" vertical="center" wrapText="1"/>
    </xf>
    <xf numFmtId="49" fontId="10" fillId="0" borderId="6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8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2" fillId="0" borderId="2" xfId="3" applyFont="1" applyFill="1" applyBorder="1" applyAlignment="1">
      <alignment horizontal="left" vertical="center" wrapText="1"/>
    </xf>
    <xf numFmtId="0" fontId="11" fillId="0" borderId="18" xfId="3" applyFont="1" applyFill="1" applyBorder="1" applyAlignment="1">
      <alignment horizontal="center" vertical="center" wrapText="1"/>
    </xf>
    <xf numFmtId="0" fontId="11" fillId="0" borderId="19" xfId="3" applyFont="1" applyFill="1" applyBorder="1" applyAlignment="1">
      <alignment horizontal="center" vertical="center" wrapText="1"/>
    </xf>
    <xf numFmtId="0" fontId="11" fillId="0" borderId="20" xfId="3" applyFont="1" applyFill="1" applyBorder="1" applyAlignment="1">
      <alignment horizontal="center" vertical="center" wrapText="1"/>
    </xf>
    <xf numFmtId="0" fontId="11" fillId="0" borderId="21" xfId="3" applyFont="1" applyFill="1" applyBorder="1" applyAlignment="1">
      <alignment horizontal="center" vertical="center" wrapText="1"/>
    </xf>
    <xf numFmtId="0" fontId="11" fillId="0" borderId="22" xfId="3" applyFont="1" applyFill="1" applyBorder="1" applyAlignment="1">
      <alignment horizontal="center" vertical="center" wrapText="1"/>
    </xf>
    <xf numFmtId="0" fontId="11" fillId="0" borderId="23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9"/>
  <sheetViews>
    <sheetView tabSelected="1" view="pageBreakPreview" zoomScale="55" zoomScaleNormal="100" zoomScaleSheetLayoutView="55" workbookViewId="0">
      <selection activeCell="A14" sqref="A14:A15"/>
    </sheetView>
  </sheetViews>
  <sheetFormatPr defaultColWidth="10.28515625" defaultRowHeight="15.75" x14ac:dyDescent="0.25"/>
  <cols>
    <col min="1" max="1" width="10.140625" style="2" customWidth="1"/>
    <col min="2" max="2" width="94.5703125" style="100" customWidth="1"/>
    <col min="3" max="3" width="15.7109375" style="4" customWidth="1"/>
    <col min="4" max="4" width="24.28515625" style="5" customWidth="1"/>
    <col min="5" max="6" width="24.28515625" style="4" customWidth="1"/>
    <col min="7" max="21" width="24.28515625" style="1" customWidth="1"/>
    <col min="22" max="16384" width="10.28515625" style="1"/>
  </cols>
  <sheetData>
    <row r="1" spans="1:21" ht="15.6" customHeight="1" x14ac:dyDescent="0.2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1:21" ht="15.6" customHeight="1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</row>
    <row r="4" spans="1:21" ht="21.75" customHeight="1" x14ac:dyDescent="0.25">
      <c r="A4" s="104" t="s">
        <v>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</row>
    <row r="5" spans="1:21" x14ac:dyDescent="0.25">
      <c r="A5" s="105" t="s">
        <v>2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</row>
    <row r="6" spans="1:21" ht="24" customHeight="1" x14ac:dyDescent="0.25">
      <c r="A6" s="104" t="s">
        <v>3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</row>
    <row r="7" spans="1:21" ht="21.75" customHeight="1" x14ac:dyDescent="0.25">
      <c r="A7" s="104" t="s">
        <v>4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</row>
    <row r="8" spans="1:21" ht="18.75" x14ac:dyDescent="0.25">
      <c r="B8" s="3"/>
    </row>
    <row r="9" spans="1:21" ht="24" customHeight="1" x14ac:dyDescent="0.25">
      <c r="A9" s="102" t="s">
        <v>5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</row>
    <row r="10" spans="1:21" ht="12.6" customHeight="1" x14ac:dyDescent="0.25">
      <c r="A10" s="109" t="s">
        <v>6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</row>
    <row r="11" spans="1:21" x14ac:dyDescent="0.25">
      <c r="A11" s="1"/>
      <c r="B11" s="1"/>
      <c r="C11" s="1"/>
      <c r="D11" s="1"/>
      <c r="E11" s="1"/>
      <c r="F11" s="1"/>
    </row>
    <row r="12" spans="1:21" x14ac:dyDescent="0.25">
      <c r="A12" s="1"/>
      <c r="B12" s="1"/>
      <c r="C12" s="1"/>
      <c r="D12" s="6"/>
      <c r="E12" s="1"/>
      <c r="F12" s="1"/>
    </row>
    <row r="13" spans="1:21" ht="18.75" customHeight="1" thickBot="1" x14ac:dyDescent="0.3">
      <c r="A13" s="110" t="s">
        <v>7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</row>
    <row r="14" spans="1:21" ht="30.75" customHeight="1" x14ac:dyDescent="0.25">
      <c r="A14" s="111" t="s">
        <v>8</v>
      </c>
      <c r="B14" s="113" t="s">
        <v>9</v>
      </c>
      <c r="C14" s="115" t="s">
        <v>10</v>
      </c>
      <c r="D14" s="7" t="s">
        <v>11</v>
      </c>
      <c r="E14" s="8" t="s">
        <v>12</v>
      </c>
      <c r="F14" s="113" t="s">
        <v>13</v>
      </c>
      <c r="G14" s="113"/>
      <c r="H14" s="117" t="s">
        <v>14</v>
      </c>
      <c r="I14" s="117"/>
      <c r="J14" s="113" t="s">
        <v>15</v>
      </c>
      <c r="K14" s="113"/>
      <c r="L14" s="117" t="s">
        <v>16</v>
      </c>
      <c r="M14" s="117"/>
      <c r="N14" s="118" t="s">
        <v>17</v>
      </c>
      <c r="O14" s="119"/>
      <c r="P14" s="118" t="s">
        <v>18</v>
      </c>
      <c r="Q14" s="119"/>
      <c r="R14" s="118" t="s">
        <v>19</v>
      </c>
      <c r="S14" s="119"/>
      <c r="T14" s="120" t="s">
        <v>20</v>
      </c>
      <c r="U14" s="121"/>
    </row>
    <row r="15" spans="1:21" ht="71.25" customHeight="1" x14ac:dyDescent="0.25">
      <c r="A15" s="112"/>
      <c r="B15" s="114"/>
      <c r="C15" s="116"/>
      <c r="D15" s="9" t="s">
        <v>21</v>
      </c>
      <c r="E15" s="10" t="s">
        <v>21</v>
      </c>
      <c r="F15" s="10" t="s">
        <v>22</v>
      </c>
      <c r="G15" s="10" t="s">
        <v>21</v>
      </c>
      <c r="H15" s="10" t="s">
        <v>22</v>
      </c>
      <c r="I15" s="10" t="s">
        <v>23</v>
      </c>
      <c r="J15" s="10" t="s">
        <v>22</v>
      </c>
      <c r="K15" s="10" t="s">
        <v>23</v>
      </c>
      <c r="L15" s="10" t="s">
        <v>22</v>
      </c>
      <c r="M15" s="10" t="s">
        <v>23</v>
      </c>
      <c r="N15" s="10" t="s">
        <v>22</v>
      </c>
      <c r="O15" s="10" t="s">
        <v>23</v>
      </c>
      <c r="P15" s="10" t="s">
        <v>24</v>
      </c>
      <c r="Q15" s="10" t="s">
        <v>23</v>
      </c>
      <c r="R15" s="10" t="s">
        <v>24</v>
      </c>
      <c r="S15" s="10" t="s">
        <v>23</v>
      </c>
      <c r="T15" s="9" t="s">
        <v>24</v>
      </c>
      <c r="U15" s="11" t="s">
        <v>23</v>
      </c>
    </row>
    <row r="16" spans="1:21" s="17" customFormat="1" ht="16.5" thickBot="1" x14ac:dyDescent="0.3">
      <c r="A16" s="12">
        <v>1</v>
      </c>
      <c r="B16" s="13">
        <v>2</v>
      </c>
      <c r="C16" s="14">
        <v>3</v>
      </c>
      <c r="D16" s="15" t="s">
        <v>25</v>
      </c>
      <c r="E16" s="16" t="s">
        <v>26</v>
      </c>
      <c r="F16" s="16" t="s">
        <v>27</v>
      </c>
      <c r="G16" s="16" t="s">
        <v>28</v>
      </c>
      <c r="H16" s="16" t="s">
        <v>29</v>
      </c>
      <c r="I16" s="16" t="s">
        <v>30</v>
      </c>
      <c r="J16" s="16" t="s">
        <v>31</v>
      </c>
      <c r="K16" s="16" t="s">
        <v>32</v>
      </c>
      <c r="L16" s="16" t="s">
        <v>33</v>
      </c>
      <c r="M16" s="16" t="s">
        <v>34</v>
      </c>
      <c r="N16" s="16" t="s">
        <v>35</v>
      </c>
      <c r="O16" s="16" t="s">
        <v>36</v>
      </c>
      <c r="P16" s="16" t="s">
        <v>37</v>
      </c>
      <c r="Q16" s="16" t="s">
        <v>38</v>
      </c>
      <c r="R16" s="16" t="s">
        <v>39</v>
      </c>
      <c r="S16" s="16" t="s">
        <v>40</v>
      </c>
      <c r="T16" s="12" t="s">
        <v>41</v>
      </c>
      <c r="U16" s="14">
        <v>6</v>
      </c>
    </row>
    <row r="17" spans="1:21" s="18" customFormat="1" ht="16.5" thickBot="1" x14ac:dyDescent="0.3">
      <c r="A17" s="106" t="s">
        <v>42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8"/>
    </row>
    <row r="18" spans="1:21" s="18" customFormat="1" x14ac:dyDescent="0.25">
      <c r="A18" s="19" t="s">
        <v>43</v>
      </c>
      <c r="B18" s="20" t="s">
        <v>44</v>
      </c>
      <c r="C18" s="21" t="s">
        <v>45</v>
      </c>
      <c r="D18" s="22">
        <v>15163.04266737</v>
      </c>
      <c r="E18" s="22">
        <v>15927.569565200001</v>
      </c>
      <c r="F18" s="22">
        <v>17810.090631251413</v>
      </c>
      <c r="G18" s="22">
        <v>17435.083598219997</v>
      </c>
      <c r="H18" s="22">
        <v>18042.423497967182</v>
      </c>
      <c r="I18" s="22">
        <v>19611.112310967525</v>
      </c>
      <c r="J18" s="22">
        <v>19534.551433839883</v>
      </c>
      <c r="K18" s="22">
        <v>21583.156258519979</v>
      </c>
      <c r="L18" s="22">
        <v>19547.951929850045</v>
      </c>
      <c r="M18" s="22">
        <v>23020.502341968255</v>
      </c>
      <c r="N18" s="22">
        <v>20647.160681450921</v>
      </c>
      <c r="O18" s="22">
        <v>22979.289849974106</v>
      </c>
      <c r="P18" s="22">
        <v>24223.28368010926</v>
      </c>
      <c r="Q18" s="22" t="s">
        <v>46</v>
      </c>
      <c r="R18" s="22">
        <v>25549.093045257599</v>
      </c>
      <c r="S18" s="22" t="s">
        <v>46</v>
      </c>
      <c r="T18" s="23">
        <f t="shared" ref="T18:T76" si="0">IFERROR(H18+J18+L18+N18+P18+R18+0+0,"-")</f>
        <v>127544.4642684749</v>
      </c>
      <c r="U18" s="24">
        <f t="shared" ref="U18:U76" si="1">IFERROR(I18+K18+M18+O18,"-")</f>
        <v>87194.060761429864</v>
      </c>
    </row>
    <row r="19" spans="1:21" s="18" customFormat="1" x14ac:dyDescent="0.25">
      <c r="A19" s="25" t="s">
        <v>47</v>
      </c>
      <c r="B19" s="26" t="s">
        <v>48</v>
      </c>
      <c r="C19" s="27" t="s">
        <v>45</v>
      </c>
      <c r="D19" s="28" t="s">
        <v>46</v>
      </c>
      <c r="E19" s="28" t="s">
        <v>46</v>
      </c>
      <c r="F19" s="28" t="s">
        <v>46</v>
      </c>
      <c r="G19" s="28" t="s">
        <v>46</v>
      </c>
      <c r="H19" s="28" t="s">
        <v>46</v>
      </c>
      <c r="I19" s="28" t="s">
        <v>46</v>
      </c>
      <c r="J19" s="28" t="s">
        <v>46</v>
      </c>
      <c r="K19" s="28" t="s">
        <v>46</v>
      </c>
      <c r="L19" s="28" t="s">
        <v>46</v>
      </c>
      <c r="M19" s="28" t="s">
        <v>46</v>
      </c>
      <c r="N19" s="28" t="s">
        <v>46</v>
      </c>
      <c r="O19" s="28" t="s">
        <v>46</v>
      </c>
      <c r="P19" s="28" t="s">
        <v>46</v>
      </c>
      <c r="Q19" s="28" t="s">
        <v>46</v>
      </c>
      <c r="R19" s="28" t="s">
        <v>46</v>
      </c>
      <c r="S19" s="28" t="s">
        <v>46</v>
      </c>
      <c r="T19" s="29" t="str">
        <f t="shared" si="0"/>
        <v>-</v>
      </c>
      <c r="U19" s="30" t="str">
        <f t="shared" si="1"/>
        <v>-</v>
      </c>
    </row>
    <row r="20" spans="1:21" s="18" customFormat="1" ht="31.5" x14ac:dyDescent="0.25">
      <c r="A20" s="25" t="s">
        <v>49</v>
      </c>
      <c r="B20" s="31" t="s">
        <v>50</v>
      </c>
      <c r="C20" s="27" t="s">
        <v>45</v>
      </c>
      <c r="D20" s="28" t="s">
        <v>46</v>
      </c>
      <c r="E20" s="28" t="s">
        <v>46</v>
      </c>
      <c r="F20" s="28" t="s">
        <v>46</v>
      </c>
      <c r="G20" s="28" t="s">
        <v>46</v>
      </c>
      <c r="H20" s="28" t="s">
        <v>46</v>
      </c>
      <c r="I20" s="28" t="s">
        <v>46</v>
      </c>
      <c r="J20" s="28" t="s">
        <v>46</v>
      </c>
      <c r="K20" s="28" t="s">
        <v>46</v>
      </c>
      <c r="L20" s="28" t="s">
        <v>46</v>
      </c>
      <c r="M20" s="28" t="s">
        <v>46</v>
      </c>
      <c r="N20" s="28" t="s">
        <v>46</v>
      </c>
      <c r="O20" s="28" t="s">
        <v>46</v>
      </c>
      <c r="P20" s="28" t="s">
        <v>46</v>
      </c>
      <c r="Q20" s="28" t="s">
        <v>46</v>
      </c>
      <c r="R20" s="28" t="s">
        <v>46</v>
      </c>
      <c r="S20" s="28" t="s">
        <v>46</v>
      </c>
      <c r="T20" s="29" t="str">
        <f t="shared" si="0"/>
        <v>-</v>
      </c>
      <c r="U20" s="30" t="str">
        <f t="shared" si="1"/>
        <v>-</v>
      </c>
    </row>
    <row r="21" spans="1:21" s="18" customFormat="1" ht="31.5" x14ac:dyDescent="0.25">
      <c r="A21" s="25" t="s">
        <v>51</v>
      </c>
      <c r="B21" s="31" t="s">
        <v>52</v>
      </c>
      <c r="C21" s="27" t="s">
        <v>45</v>
      </c>
      <c r="D21" s="28" t="s">
        <v>46</v>
      </c>
      <c r="E21" s="28" t="s">
        <v>46</v>
      </c>
      <c r="F21" s="28" t="s">
        <v>46</v>
      </c>
      <c r="G21" s="28" t="s">
        <v>46</v>
      </c>
      <c r="H21" s="28" t="s">
        <v>46</v>
      </c>
      <c r="I21" s="28" t="s">
        <v>46</v>
      </c>
      <c r="J21" s="28" t="s">
        <v>46</v>
      </c>
      <c r="K21" s="28" t="s">
        <v>46</v>
      </c>
      <c r="L21" s="28" t="s">
        <v>46</v>
      </c>
      <c r="M21" s="28" t="s">
        <v>46</v>
      </c>
      <c r="N21" s="28" t="s">
        <v>46</v>
      </c>
      <c r="O21" s="28" t="s">
        <v>46</v>
      </c>
      <c r="P21" s="28" t="s">
        <v>46</v>
      </c>
      <c r="Q21" s="28" t="s">
        <v>46</v>
      </c>
      <c r="R21" s="28" t="s">
        <v>46</v>
      </c>
      <c r="S21" s="28" t="s">
        <v>46</v>
      </c>
      <c r="T21" s="29" t="str">
        <f t="shared" si="0"/>
        <v>-</v>
      </c>
      <c r="U21" s="30" t="str">
        <f t="shared" si="1"/>
        <v>-</v>
      </c>
    </row>
    <row r="22" spans="1:21" s="18" customFormat="1" ht="31.5" x14ac:dyDescent="0.25">
      <c r="A22" s="25" t="s">
        <v>53</v>
      </c>
      <c r="B22" s="31" t="s">
        <v>54</v>
      </c>
      <c r="C22" s="27" t="s">
        <v>45</v>
      </c>
      <c r="D22" s="28" t="s">
        <v>46</v>
      </c>
      <c r="E22" s="28" t="s">
        <v>46</v>
      </c>
      <c r="F22" s="28" t="s">
        <v>46</v>
      </c>
      <c r="G22" s="28" t="s">
        <v>46</v>
      </c>
      <c r="H22" s="28" t="s">
        <v>46</v>
      </c>
      <c r="I22" s="28" t="s">
        <v>46</v>
      </c>
      <c r="J22" s="28" t="s">
        <v>46</v>
      </c>
      <c r="K22" s="28" t="s">
        <v>46</v>
      </c>
      <c r="L22" s="28" t="s">
        <v>46</v>
      </c>
      <c r="M22" s="28" t="s">
        <v>46</v>
      </c>
      <c r="N22" s="28" t="s">
        <v>46</v>
      </c>
      <c r="O22" s="28" t="s">
        <v>46</v>
      </c>
      <c r="P22" s="28" t="s">
        <v>46</v>
      </c>
      <c r="Q22" s="28" t="s">
        <v>46</v>
      </c>
      <c r="R22" s="28" t="s">
        <v>46</v>
      </c>
      <c r="S22" s="28" t="s">
        <v>46</v>
      </c>
      <c r="T22" s="29" t="str">
        <f t="shared" si="0"/>
        <v>-</v>
      </c>
      <c r="U22" s="30" t="str">
        <f t="shared" si="1"/>
        <v>-</v>
      </c>
    </row>
    <row r="23" spans="1:21" s="18" customFormat="1" x14ac:dyDescent="0.25">
      <c r="A23" s="25" t="s">
        <v>55</v>
      </c>
      <c r="B23" s="26" t="s">
        <v>56</v>
      </c>
      <c r="C23" s="27" t="s">
        <v>45</v>
      </c>
      <c r="D23" s="28" t="s">
        <v>46</v>
      </c>
      <c r="E23" s="28" t="s">
        <v>46</v>
      </c>
      <c r="F23" s="28" t="s">
        <v>46</v>
      </c>
      <c r="G23" s="28" t="s">
        <v>46</v>
      </c>
      <c r="H23" s="28" t="s">
        <v>46</v>
      </c>
      <c r="I23" s="28" t="s">
        <v>46</v>
      </c>
      <c r="J23" s="28" t="s">
        <v>46</v>
      </c>
      <c r="K23" s="28" t="s">
        <v>46</v>
      </c>
      <c r="L23" s="28" t="s">
        <v>46</v>
      </c>
      <c r="M23" s="28" t="s">
        <v>46</v>
      </c>
      <c r="N23" s="28" t="s">
        <v>46</v>
      </c>
      <c r="O23" s="28" t="s">
        <v>46</v>
      </c>
      <c r="P23" s="28" t="s">
        <v>46</v>
      </c>
      <c r="Q23" s="28" t="s">
        <v>46</v>
      </c>
      <c r="R23" s="28" t="s">
        <v>46</v>
      </c>
      <c r="S23" s="28" t="s">
        <v>46</v>
      </c>
      <c r="T23" s="29" t="str">
        <f t="shared" si="0"/>
        <v>-</v>
      </c>
      <c r="U23" s="30" t="str">
        <f t="shared" si="1"/>
        <v>-</v>
      </c>
    </row>
    <row r="24" spans="1:21" s="18" customFormat="1" x14ac:dyDescent="0.25">
      <c r="A24" s="25" t="s">
        <v>57</v>
      </c>
      <c r="B24" s="26" t="s">
        <v>58</v>
      </c>
      <c r="C24" s="27" t="s">
        <v>45</v>
      </c>
      <c r="D24" s="28">
        <v>13436.103312280002</v>
      </c>
      <c r="E24" s="28">
        <v>14355.479525700001</v>
      </c>
      <c r="F24" s="28">
        <v>15727.15</v>
      </c>
      <c r="G24" s="28">
        <v>15531.075815640001</v>
      </c>
      <c r="H24" s="28">
        <v>16162.512325311154</v>
      </c>
      <c r="I24" s="28">
        <v>17390.549716003956</v>
      </c>
      <c r="J24" s="28">
        <v>17080.471436156346</v>
      </c>
      <c r="K24" s="28">
        <v>19200.857414633218</v>
      </c>
      <c r="L24" s="28">
        <v>17882.433640455714</v>
      </c>
      <c r="M24" s="28">
        <v>20384.381853370109</v>
      </c>
      <c r="N24" s="28">
        <v>18634.926448046088</v>
      </c>
      <c r="O24" s="28">
        <v>21420.12615041939</v>
      </c>
      <c r="P24" s="28">
        <v>22499.704263759144</v>
      </c>
      <c r="Q24" s="28" t="s">
        <v>46</v>
      </c>
      <c r="R24" s="28">
        <v>23633.693303281951</v>
      </c>
      <c r="S24" s="28" t="s">
        <v>46</v>
      </c>
      <c r="T24" s="29">
        <f t="shared" si="0"/>
        <v>115893.74141701039</v>
      </c>
      <c r="U24" s="30">
        <f t="shared" si="1"/>
        <v>78395.915134426672</v>
      </c>
    </row>
    <row r="25" spans="1:21" s="18" customFormat="1" x14ac:dyDescent="0.25">
      <c r="A25" s="25" t="s">
        <v>59</v>
      </c>
      <c r="B25" s="26" t="s">
        <v>60</v>
      </c>
      <c r="C25" s="27" t="s">
        <v>45</v>
      </c>
      <c r="D25" s="28" t="s">
        <v>46</v>
      </c>
      <c r="E25" s="28" t="s">
        <v>46</v>
      </c>
      <c r="F25" s="28" t="s">
        <v>46</v>
      </c>
      <c r="G25" s="28" t="s">
        <v>46</v>
      </c>
      <c r="H25" s="28" t="s">
        <v>46</v>
      </c>
      <c r="I25" s="28" t="s">
        <v>46</v>
      </c>
      <c r="J25" s="28" t="s">
        <v>46</v>
      </c>
      <c r="K25" s="28" t="s">
        <v>46</v>
      </c>
      <c r="L25" s="28" t="s">
        <v>46</v>
      </c>
      <c r="M25" s="28" t="s">
        <v>46</v>
      </c>
      <c r="N25" s="28" t="s">
        <v>46</v>
      </c>
      <c r="O25" s="28" t="s">
        <v>46</v>
      </c>
      <c r="P25" s="28" t="s">
        <v>46</v>
      </c>
      <c r="Q25" s="28" t="s">
        <v>46</v>
      </c>
      <c r="R25" s="28" t="s">
        <v>46</v>
      </c>
      <c r="S25" s="28" t="s">
        <v>46</v>
      </c>
      <c r="T25" s="29" t="str">
        <f t="shared" si="0"/>
        <v>-</v>
      </c>
      <c r="U25" s="30" t="str">
        <f t="shared" si="1"/>
        <v>-</v>
      </c>
    </row>
    <row r="26" spans="1:21" s="18" customFormat="1" x14ac:dyDescent="0.25">
      <c r="A26" s="25" t="s">
        <v>61</v>
      </c>
      <c r="B26" s="26" t="s">
        <v>62</v>
      </c>
      <c r="C26" s="27" t="s">
        <v>45</v>
      </c>
      <c r="D26" s="28">
        <v>877.75667213999998</v>
      </c>
      <c r="E26" s="28">
        <v>776.5019618</v>
      </c>
      <c r="F26" s="28">
        <v>1346.8696283916627</v>
      </c>
      <c r="G26" s="28">
        <v>912.84322114000008</v>
      </c>
      <c r="H26" s="28">
        <v>887.09569345602449</v>
      </c>
      <c r="I26" s="28">
        <v>1347.4853711473986</v>
      </c>
      <c r="J26" s="28">
        <v>1311.2475495215358</v>
      </c>
      <c r="K26" s="28">
        <v>1286.8924913890496</v>
      </c>
      <c r="L26" s="28">
        <v>274.21924121983199</v>
      </c>
      <c r="M26" s="28">
        <v>1545.3721507621572</v>
      </c>
      <c r="N26" s="28">
        <v>274.21924121983199</v>
      </c>
      <c r="O26" s="28">
        <v>315.61491374668515</v>
      </c>
      <c r="P26" s="28">
        <v>305.86531504020576</v>
      </c>
      <c r="Q26" s="28" t="s">
        <v>46</v>
      </c>
      <c r="R26" s="28">
        <v>299.12758925349902</v>
      </c>
      <c r="S26" s="28" t="s">
        <v>46</v>
      </c>
      <c r="T26" s="29">
        <f t="shared" si="0"/>
        <v>3351.7746297109288</v>
      </c>
      <c r="U26" s="30">
        <f t="shared" si="1"/>
        <v>4495.3649270452916</v>
      </c>
    </row>
    <row r="27" spans="1:21" s="18" customFormat="1" x14ac:dyDescent="0.25">
      <c r="A27" s="25" t="s">
        <v>63</v>
      </c>
      <c r="B27" s="26" t="s">
        <v>64</v>
      </c>
      <c r="C27" s="27" t="s">
        <v>45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 t="s">
        <v>46</v>
      </c>
      <c r="R27" s="28">
        <v>0</v>
      </c>
      <c r="S27" s="28" t="s">
        <v>46</v>
      </c>
      <c r="T27" s="29">
        <f t="shared" si="0"/>
        <v>0</v>
      </c>
      <c r="U27" s="30">
        <f t="shared" si="1"/>
        <v>0</v>
      </c>
    </row>
    <row r="28" spans="1:21" s="18" customFormat="1" x14ac:dyDescent="0.25">
      <c r="A28" s="25" t="s">
        <v>65</v>
      </c>
      <c r="B28" s="26" t="s">
        <v>66</v>
      </c>
      <c r="C28" s="27" t="s">
        <v>45</v>
      </c>
      <c r="D28" s="28" t="s">
        <v>46</v>
      </c>
      <c r="E28" s="28" t="s">
        <v>46</v>
      </c>
      <c r="F28" s="28" t="s">
        <v>46</v>
      </c>
      <c r="G28" s="28" t="s">
        <v>46</v>
      </c>
      <c r="H28" s="28" t="s">
        <v>46</v>
      </c>
      <c r="I28" s="28" t="s">
        <v>46</v>
      </c>
      <c r="J28" s="28" t="s">
        <v>46</v>
      </c>
      <c r="K28" s="28" t="s">
        <v>46</v>
      </c>
      <c r="L28" s="28" t="s">
        <v>46</v>
      </c>
      <c r="M28" s="28" t="s">
        <v>46</v>
      </c>
      <c r="N28" s="28" t="s">
        <v>46</v>
      </c>
      <c r="O28" s="28" t="s">
        <v>46</v>
      </c>
      <c r="P28" s="28" t="s">
        <v>46</v>
      </c>
      <c r="Q28" s="28" t="s">
        <v>46</v>
      </c>
      <c r="R28" s="28" t="s">
        <v>46</v>
      </c>
      <c r="S28" s="28" t="s">
        <v>46</v>
      </c>
      <c r="T28" s="29" t="str">
        <f t="shared" si="0"/>
        <v>-</v>
      </c>
      <c r="U28" s="30" t="str">
        <f t="shared" si="1"/>
        <v>-</v>
      </c>
    </row>
    <row r="29" spans="1:21" s="18" customFormat="1" ht="31.5" x14ac:dyDescent="0.25">
      <c r="A29" s="25" t="s">
        <v>67</v>
      </c>
      <c r="B29" s="31" t="s">
        <v>68</v>
      </c>
      <c r="C29" s="27" t="s">
        <v>45</v>
      </c>
      <c r="D29" s="28" t="s">
        <v>46</v>
      </c>
      <c r="E29" s="28" t="s">
        <v>46</v>
      </c>
      <c r="F29" s="28" t="s">
        <v>46</v>
      </c>
      <c r="G29" s="28" t="s">
        <v>46</v>
      </c>
      <c r="H29" s="28" t="s">
        <v>46</v>
      </c>
      <c r="I29" s="28" t="s">
        <v>46</v>
      </c>
      <c r="J29" s="28" t="s">
        <v>46</v>
      </c>
      <c r="K29" s="28" t="s">
        <v>46</v>
      </c>
      <c r="L29" s="28" t="s">
        <v>46</v>
      </c>
      <c r="M29" s="28" t="s">
        <v>46</v>
      </c>
      <c r="N29" s="28" t="s">
        <v>46</v>
      </c>
      <c r="O29" s="28" t="s">
        <v>46</v>
      </c>
      <c r="P29" s="28" t="s">
        <v>46</v>
      </c>
      <c r="Q29" s="28" t="s">
        <v>46</v>
      </c>
      <c r="R29" s="28" t="s">
        <v>46</v>
      </c>
      <c r="S29" s="28" t="s">
        <v>46</v>
      </c>
      <c r="T29" s="29" t="str">
        <f t="shared" si="0"/>
        <v>-</v>
      </c>
      <c r="U29" s="30" t="str">
        <f t="shared" si="1"/>
        <v>-</v>
      </c>
    </row>
    <row r="30" spans="1:21" s="18" customFormat="1" x14ac:dyDescent="0.25">
      <c r="A30" s="25" t="s">
        <v>69</v>
      </c>
      <c r="B30" s="32" t="s">
        <v>70</v>
      </c>
      <c r="C30" s="27" t="s">
        <v>45</v>
      </c>
      <c r="D30" s="28" t="s">
        <v>46</v>
      </c>
      <c r="E30" s="28" t="s">
        <v>46</v>
      </c>
      <c r="F30" s="28" t="s">
        <v>46</v>
      </c>
      <c r="G30" s="28" t="s">
        <v>46</v>
      </c>
      <c r="H30" s="28" t="s">
        <v>46</v>
      </c>
      <c r="I30" s="28" t="s">
        <v>46</v>
      </c>
      <c r="J30" s="28" t="s">
        <v>46</v>
      </c>
      <c r="K30" s="28" t="s">
        <v>46</v>
      </c>
      <c r="L30" s="28" t="s">
        <v>46</v>
      </c>
      <c r="M30" s="28" t="s">
        <v>46</v>
      </c>
      <c r="N30" s="28" t="s">
        <v>46</v>
      </c>
      <c r="O30" s="28" t="s">
        <v>46</v>
      </c>
      <c r="P30" s="28" t="s">
        <v>46</v>
      </c>
      <c r="Q30" s="28" t="s">
        <v>46</v>
      </c>
      <c r="R30" s="28" t="s">
        <v>46</v>
      </c>
      <c r="S30" s="28" t="s">
        <v>46</v>
      </c>
      <c r="T30" s="29" t="str">
        <f t="shared" si="0"/>
        <v>-</v>
      </c>
      <c r="U30" s="30" t="str">
        <f t="shared" si="1"/>
        <v>-</v>
      </c>
    </row>
    <row r="31" spans="1:21" s="18" customFormat="1" x14ac:dyDescent="0.25">
      <c r="A31" s="25" t="s">
        <v>71</v>
      </c>
      <c r="B31" s="32" t="s">
        <v>72</v>
      </c>
      <c r="C31" s="27" t="s">
        <v>45</v>
      </c>
      <c r="D31" s="28" t="s">
        <v>46</v>
      </c>
      <c r="E31" s="28" t="s">
        <v>46</v>
      </c>
      <c r="F31" s="28" t="s">
        <v>46</v>
      </c>
      <c r="G31" s="28" t="s">
        <v>46</v>
      </c>
      <c r="H31" s="28" t="s">
        <v>46</v>
      </c>
      <c r="I31" s="28" t="s">
        <v>46</v>
      </c>
      <c r="J31" s="28" t="s">
        <v>46</v>
      </c>
      <c r="K31" s="28" t="s">
        <v>46</v>
      </c>
      <c r="L31" s="28" t="s">
        <v>46</v>
      </c>
      <c r="M31" s="28" t="s">
        <v>46</v>
      </c>
      <c r="N31" s="28" t="s">
        <v>46</v>
      </c>
      <c r="O31" s="28" t="s">
        <v>46</v>
      </c>
      <c r="P31" s="28" t="s">
        <v>46</v>
      </c>
      <c r="Q31" s="28" t="s">
        <v>46</v>
      </c>
      <c r="R31" s="28" t="s">
        <v>46</v>
      </c>
      <c r="S31" s="28" t="s">
        <v>46</v>
      </c>
      <c r="T31" s="29" t="str">
        <f t="shared" si="0"/>
        <v>-</v>
      </c>
      <c r="U31" s="30" t="str">
        <f t="shared" si="1"/>
        <v>-</v>
      </c>
    </row>
    <row r="32" spans="1:21" s="18" customFormat="1" x14ac:dyDescent="0.25">
      <c r="A32" s="25" t="s">
        <v>73</v>
      </c>
      <c r="B32" s="26" t="s">
        <v>74</v>
      </c>
      <c r="C32" s="27" t="s">
        <v>45</v>
      </c>
      <c r="D32" s="28">
        <v>849.18268294999973</v>
      </c>
      <c r="E32" s="28">
        <v>795.58807769999999</v>
      </c>
      <c r="F32" s="28">
        <v>736.07100285974843</v>
      </c>
      <c r="G32" s="28">
        <v>991.16456143999756</v>
      </c>
      <c r="H32" s="28">
        <v>992.81547920000116</v>
      </c>
      <c r="I32" s="28">
        <v>873.07722381617066</v>
      </c>
      <c r="J32" s="28">
        <v>1142.8324481619995</v>
      </c>
      <c r="K32" s="28">
        <v>1095.4063524977119</v>
      </c>
      <c r="L32" s="28">
        <v>1391.2990481745001</v>
      </c>
      <c r="M32" s="28">
        <v>1090.7483378359884</v>
      </c>
      <c r="N32" s="28">
        <v>1738.0149921850007</v>
      </c>
      <c r="O32" s="28">
        <v>1243.548785808031</v>
      </c>
      <c r="P32" s="28">
        <v>1417.7141013099085</v>
      </c>
      <c r="Q32" s="28" t="s">
        <v>46</v>
      </c>
      <c r="R32" s="28">
        <v>1616.2721527221497</v>
      </c>
      <c r="S32" s="28" t="s">
        <v>46</v>
      </c>
      <c r="T32" s="29">
        <f t="shared" si="0"/>
        <v>8298.9482217535588</v>
      </c>
      <c r="U32" s="30">
        <f t="shared" si="1"/>
        <v>4302.7806999579025</v>
      </c>
    </row>
    <row r="33" spans="1:21" s="18" customFormat="1" ht="30.75" customHeight="1" x14ac:dyDescent="0.25">
      <c r="A33" s="25" t="s">
        <v>75</v>
      </c>
      <c r="B33" s="33" t="s">
        <v>76</v>
      </c>
      <c r="C33" s="27" t="s">
        <v>45</v>
      </c>
      <c r="D33" s="34">
        <v>13335.325253870002</v>
      </c>
      <c r="E33" s="34">
        <v>14389.385285160002</v>
      </c>
      <c r="F33" s="34">
        <v>15234.675307595457</v>
      </c>
      <c r="G33" s="34">
        <v>14912.436603420001</v>
      </c>
      <c r="H33" s="34">
        <v>15625.023867786324</v>
      </c>
      <c r="I33" s="34">
        <v>16284.875215316586</v>
      </c>
      <c r="J33" s="34">
        <v>16300.984863284522</v>
      </c>
      <c r="K33" s="34">
        <v>17151.974596948447</v>
      </c>
      <c r="L33" s="34">
        <v>17026.604711902684</v>
      </c>
      <c r="M33" s="34">
        <v>17901.632102253832</v>
      </c>
      <c r="N33" s="34">
        <v>17797.632817474838</v>
      </c>
      <c r="O33" s="34">
        <v>18635.912873306497</v>
      </c>
      <c r="P33" s="34">
        <v>19416.507199697204</v>
      </c>
      <c r="Q33" s="34" t="s">
        <v>46</v>
      </c>
      <c r="R33" s="34">
        <v>20244.723940266394</v>
      </c>
      <c r="S33" s="34" t="s">
        <v>46</v>
      </c>
      <c r="T33" s="29">
        <f t="shared" si="0"/>
        <v>106411.47740041198</v>
      </c>
      <c r="U33" s="30">
        <f t="shared" si="1"/>
        <v>69974.394787825368</v>
      </c>
    </row>
    <row r="34" spans="1:21" s="18" customFormat="1" x14ac:dyDescent="0.25">
      <c r="A34" s="25" t="s">
        <v>77</v>
      </c>
      <c r="B34" s="26" t="s">
        <v>48</v>
      </c>
      <c r="C34" s="27" t="s">
        <v>45</v>
      </c>
      <c r="D34" s="34" t="s">
        <v>46</v>
      </c>
      <c r="E34" s="34" t="s">
        <v>46</v>
      </c>
      <c r="F34" s="34" t="s">
        <v>46</v>
      </c>
      <c r="G34" s="34" t="s">
        <v>46</v>
      </c>
      <c r="H34" s="34" t="s">
        <v>46</v>
      </c>
      <c r="I34" s="34" t="s">
        <v>46</v>
      </c>
      <c r="J34" s="34" t="s">
        <v>46</v>
      </c>
      <c r="K34" s="34" t="s">
        <v>46</v>
      </c>
      <c r="L34" s="34" t="s">
        <v>46</v>
      </c>
      <c r="M34" s="34" t="s">
        <v>46</v>
      </c>
      <c r="N34" s="34" t="s">
        <v>46</v>
      </c>
      <c r="O34" s="34" t="s">
        <v>46</v>
      </c>
      <c r="P34" s="34" t="s">
        <v>46</v>
      </c>
      <c r="Q34" s="34" t="s">
        <v>46</v>
      </c>
      <c r="R34" s="34" t="s">
        <v>46</v>
      </c>
      <c r="S34" s="34" t="s">
        <v>46</v>
      </c>
      <c r="T34" s="29" t="str">
        <f t="shared" si="0"/>
        <v>-</v>
      </c>
      <c r="U34" s="30" t="str">
        <f t="shared" si="1"/>
        <v>-</v>
      </c>
    </row>
    <row r="35" spans="1:21" s="18" customFormat="1" ht="31.5" x14ac:dyDescent="0.25">
      <c r="A35" s="25" t="s">
        <v>78</v>
      </c>
      <c r="B35" s="35" t="s">
        <v>50</v>
      </c>
      <c r="C35" s="27" t="s">
        <v>45</v>
      </c>
      <c r="D35" s="34" t="s">
        <v>46</v>
      </c>
      <c r="E35" s="34" t="s">
        <v>46</v>
      </c>
      <c r="F35" s="34" t="s">
        <v>46</v>
      </c>
      <c r="G35" s="34" t="s">
        <v>46</v>
      </c>
      <c r="H35" s="34" t="s">
        <v>46</v>
      </c>
      <c r="I35" s="34" t="s">
        <v>46</v>
      </c>
      <c r="J35" s="34" t="s">
        <v>46</v>
      </c>
      <c r="K35" s="34" t="s">
        <v>46</v>
      </c>
      <c r="L35" s="34" t="s">
        <v>46</v>
      </c>
      <c r="M35" s="34" t="s">
        <v>46</v>
      </c>
      <c r="N35" s="34" t="s">
        <v>46</v>
      </c>
      <c r="O35" s="34" t="s">
        <v>46</v>
      </c>
      <c r="P35" s="34" t="s">
        <v>46</v>
      </c>
      <c r="Q35" s="34" t="s">
        <v>46</v>
      </c>
      <c r="R35" s="34" t="s">
        <v>46</v>
      </c>
      <c r="S35" s="34" t="s">
        <v>46</v>
      </c>
      <c r="T35" s="29" t="str">
        <f t="shared" si="0"/>
        <v>-</v>
      </c>
      <c r="U35" s="30" t="str">
        <f t="shared" si="1"/>
        <v>-</v>
      </c>
    </row>
    <row r="36" spans="1:21" s="18" customFormat="1" ht="31.5" x14ac:dyDescent="0.25">
      <c r="A36" s="25" t="s">
        <v>79</v>
      </c>
      <c r="B36" s="35" t="s">
        <v>52</v>
      </c>
      <c r="C36" s="27" t="s">
        <v>45</v>
      </c>
      <c r="D36" s="34" t="s">
        <v>46</v>
      </c>
      <c r="E36" s="34" t="s">
        <v>46</v>
      </c>
      <c r="F36" s="34" t="s">
        <v>46</v>
      </c>
      <c r="G36" s="34" t="s">
        <v>46</v>
      </c>
      <c r="H36" s="34" t="s">
        <v>46</v>
      </c>
      <c r="I36" s="34" t="s">
        <v>46</v>
      </c>
      <c r="J36" s="34" t="s">
        <v>46</v>
      </c>
      <c r="K36" s="34" t="s">
        <v>46</v>
      </c>
      <c r="L36" s="34" t="s">
        <v>46</v>
      </c>
      <c r="M36" s="34" t="s">
        <v>46</v>
      </c>
      <c r="N36" s="34" t="s">
        <v>46</v>
      </c>
      <c r="O36" s="34" t="s">
        <v>46</v>
      </c>
      <c r="P36" s="34" t="s">
        <v>46</v>
      </c>
      <c r="Q36" s="34" t="s">
        <v>46</v>
      </c>
      <c r="R36" s="34" t="s">
        <v>46</v>
      </c>
      <c r="S36" s="34" t="s">
        <v>46</v>
      </c>
      <c r="T36" s="29" t="str">
        <f t="shared" si="0"/>
        <v>-</v>
      </c>
      <c r="U36" s="30" t="str">
        <f t="shared" si="1"/>
        <v>-</v>
      </c>
    </row>
    <row r="37" spans="1:21" s="18" customFormat="1" ht="31.5" x14ac:dyDescent="0.25">
      <c r="A37" s="25" t="s">
        <v>80</v>
      </c>
      <c r="B37" s="35" t="s">
        <v>54</v>
      </c>
      <c r="C37" s="27" t="s">
        <v>45</v>
      </c>
      <c r="D37" s="34" t="s">
        <v>46</v>
      </c>
      <c r="E37" s="34" t="s">
        <v>46</v>
      </c>
      <c r="F37" s="34" t="s">
        <v>46</v>
      </c>
      <c r="G37" s="34" t="s">
        <v>46</v>
      </c>
      <c r="H37" s="34" t="s">
        <v>46</v>
      </c>
      <c r="I37" s="34" t="s">
        <v>46</v>
      </c>
      <c r="J37" s="34" t="s">
        <v>46</v>
      </c>
      <c r="K37" s="34" t="s">
        <v>46</v>
      </c>
      <c r="L37" s="34" t="s">
        <v>46</v>
      </c>
      <c r="M37" s="34" t="s">
        <v>46</v>
      </c>
      <c r="N37" s="34" t="s">
        <v>46</v>
      </c>
      <c r="O37" s="34" t="s">
        <v>46</v>
      </c>
      <c r="P37" s="34" t="s">
        <v>46</v>
      </c>
      <c r="Q37" s="34" t="s">
        <v>46</v>
      </c>
      <c r="R37" s="34" t="s">
        <v>46</v>
      </c>
      <c r="S37" s="34" t="s">
        <v>46</v>
      </c>
      <c r="T37" s="29" t="str">
        <f t="shared" si="0"/>
        <v>-</v>
      </c>
      <c r="U37" s="30" t="str">
        <f t="shared" si="1"/>
        <v>-</v>
      </c>
    </row>
    <row r="38" spans="1:21" s="18" customFormat="1" x14ac:dyDescent="0.25">
      <c r="A38" s="25" t="s">
        <v>81</v>
      </c>
      <c r="B38" s="26" t="s">
        <v>56</v>
      </c>
      <c r="C38" s="27" t="s">
        <v>45</v>
      </c>
      <c r="D38" s="34" t="s">
        <v>46</v>
      </c>
      <c r="E38" s="34" t="s">
        <v>46</v>
      </c>
      <c r="F38" s="34" t="s">
        <v>46</v>
      </c>
      <c r="G38" s="34" t="s">
        <v>46</v>
      </c>
      <c r="H38" s="34" t="s">
        <v>46</v>
      </c>
      <c r="I38" s="34" t="s">
        <v>46</v>
      </c>
      <c r="J38" s="34" t="s">
        <v>46</v>
      </c>
      <c r="K38" s="34" t="s">
        <v>46</v>
      </c>
      <c r="L38" s="34" t="s">
        <v>46</v>
      </c>
      <c r="M38" s="34" t="s">
        <v>46</v>
      </c>
      <c r="N38" s="34" t="s">
        <v>46</v>
      </c>
      <c r="O38" s="34" t="s">
        <v>46</v>
      </c>
      <c r="P38" s="34" t="s">
        <v>46</v>
      </c>
      <c r="Q38" s="34" t="s">
        <v>46</v>
      </c>
      <c r="R38" s="34" t="s">
        <v>46</v>
      </c>
      <c r="S38" s="34" t="s">
        <v>46</v>
      </c>
      <c r="T38" s="29" t="str">
        <f t="shared" si="0"/>
        <v>-</v>
      </c>
      <c r="U38" s="30" t="str">
        <f t="shared" si="1"/>
        <v>-</v>
      </c>
    </row>
    <row r="39" spans="1:21" s="18" customFormat="1" x14ac:dyDescent="0.25">
      <c r="A39" s="25" t="s">
        <v>82</v>
      </c>
      <c r="B39" s="26" t="s">
        <v>58</v>
      </c>
      <c r="C39" s="27" t="s">
        <v>45</v>
      </c>
      <c r="D39" s="34">
        <v>12608.898783650002</v>
      </c>
      <c r="E39" s="34">
        <v>13737.728261680002</v>
      </c>
      <c r="F39" s="34">
        <v>14535.441226709498</v>
      </c>
      <c r="G39" s="34">
        <v>14333.136563210001</v>
      </c>
      <c r="H39" s="34">
        <v>14706.249832928535</v>
      </c>
      <c r="I39" s="34">
        <v>15440.836313813992</v>
      </c>
      <c r="J39" s="34">
        <v>15178.012286544716</v>
      </c>
      <c r="K39" s="34">
        <v>16160.769693794662</v>
      </c>
      <c r="L39" s="34">
        <v>15652.690904444151</v>
      </c>
      <c r="M39" s="34">
        <v>16782.978709067334</v>
      </c>
      <c r="N39" s="34">
        <v>16095.294538592449</v>
      </c>
      <c r="O39" s="34">
        <v>17372.950914142759</v>
      </c>
      <c r="P39" s="34">
        <v>17989.19038518822</v>
      </c>
      <c r="Q39" s="34" t="s">
        <v>46</v>
      </c>
      <c r="R39" s="34">
        <v>18630.934036893119</v>
      </c>
      <c r="S39" s="34" t="s">
        <v>46</v>
      </c>
      <c r="T39" s="29">
        <f t="shared" si="0"/>
        <v>98252.371984591184</v>
      </c>
      <c r="U39" s="30">
        <f t="shared" si="1"/>
        <v>65757.535630818747</v>
      </c>
    </row>
    <row r="40" spans="1:21" s="18" customFormat="1" x14ac:dyDescent="0.25">
      <c r="A40" s="25" t="s">
        <v>83</v>
      </c>
      <c r="B40" s="26" t="s">
        <v>60</v>
      </c>
      <c r="C40" s="27" t="s">
        <v>45</v>
      </c>
      <c r="D40" s="34" t="s">
        <v>46</v>
      </c>
      <c r="E40" s="34" t="s">
        <v>46</v>
      </c>
      <c r="F40" s="34" t="s">
        <v>46</v>
      </c>
      <c r="G40" s="34" t="s">
        <v>46</v>
      </c>
      <c r="H40" s="34" t="s">
        <v>46</v>
      </c>
      <c r="I40" s="34" t="s">
        <v>46</v>
      </c>
      <c r="J40" s="34" t="s">
        <v>46</v>
      </c>
      <c r="K40" s="34" t="s">
        <v>46</v>
      </c>
      <c r="L40" s="34" t="s">
        <v>46</v>
      </c>
      <c r="M40" s="34" t="s">
        <v>46</v>
      </c>
      <c r="N40" s="34" t="s">
        <v>46</v>
      </c>
      <c r="O40" s="34" t="s">
        <v>46</v>
      </c>
      <c r="P40" s="34" t="s">
        <v>46</v>
      </c>
      <c r="Q40" s="34" t="s">
        <v>46</v>
      </c>
      <c r="R40" s="34" t="s">
        <v>46</v>
      </c>
      <c r="S40" s="34" t="s">
        <v>46</v>
      </c>
      <c r="T40" s="29" t="str">
        <f t="shared" si="0"/>
        <v>-</v>
      </c>
      <c r="U40" s="30" t="str">
        <f t="shared" si="1"/>
        <v>-</v>
      </c>
    </row>
    <row r="41" spans="1:21" s="18" customFormat="1" x14ac:dyDescent="0.25">
      <c r="A41" s="25" t="s">
        <v>84</v>
      </c>
      <c r="B41" s="26" t="s">
        <v>62</v>
      </c>
      <c r="C41" s="27" t="s">
        <v>45</v>
      </c>
      <c r="D41" s="34">
        <v>68.757240490000001</v>
      </c>
      <c r="E41" s="34">
        <v>66.797886769999991</v>
      </c>
      <c r="F41" s="34">
        <v>56.433489620201037</v>
      </c>
      <c r="G41" s="34">
        <v>60.73395258</v>
      </c>
      <c r="H41" s="34">
        <v>58.55854472664771</v>
      </c>
      <c r="I41" s="34">
        <v>72.556106182673417</v>
      </c>
      <c r="J41" s="34">
        <v>60.584039013072044</v>
      </c>
      <c r="K41" s="34">
        <v>76.103926776347024</v>
      </c>
      <c r="L41" s="34">
        <v>62.722293937300101</v>
      </c>
      <c r="M41" s="34">
        <v>79.700002588787697</v>
      </c>
      <c r="N41" s="34">
        <v>64.810055732255492</v>
      </c>
      <c r="O41" s="34">
        <v>82.90237303235331</v>
      </c>
      <c r="P41" s="34">
        <v>86.171078284077183</v>
      </c>
      <c r="Q41" s="34" t="s">
        <v>46</v>
      </c>
      <c r="R41" s="34">
        <v>89.568663248550394</v>
      </c>
      <c r="S41" s="34" t="s">
        <v>46</v>
      </c>
      <c r="T41" s="29">
        <f t="shared" si="0"/>
        <v>422.41467494190294</v>
      </c>
      <c r="U41" s="30">
        <f t="shared" si="1"/>
        <v>311.26240858016143</v>
      </c>
    </row>
    <row r="42" spans="1:21" s="18" customFormat="1" x14ac:dyDescent="0.25">
      <c r="A42" s="25" t="s">
        <v>85</v>
      </c>
      <c r="B42" s="26" t="s">
        <v>64</v>
      </c>
      <c r="C42" s="27" t="s">
        <v>45</v>
      </c>
      <c r="D42" s="34">
        <v>0</v>
      </c>
      <c r="E42" s="34">
        <v>0</v>
      </c>
      <c r="F42" s="34" t="s">
        <v>46</v>
      </c>
      <c r="G42" s="34">
        <v>0</v>
      </c>
      <c r="H42" s="34" t="s">
        <v>46</v>
      </c>
      <c r="I42" s="34">
        <v>7.2759576141834261E-14</v>
      </c>
      <c r="J42" s="34" t="s">
        <v>46</v>
      </c>
      <c r="K42" s="34">
        <v>0</v>
      </c>
      <c r="L42" s="34" t="s">
        <v>46</v>
      </c>
      <c r="M42" s="34">
        <v>7.2759576141834261E-14</v>
      </c>
      <c r="N42" s="34" t="s">
        <v>46</v>
      </c>
      <c r="O42" s="34">
        <v>-3.0559021979570391E-13</v>
      </c>
      <c r="P42" s="34">
        <v>-1.4551915228366852E-13</v>
      </c>
      <c r="Q42" s="34" t="s">
        <v>46</v>
      </c>
      <c r="R42" s="34">
        <v>-6.9294834420794526E-14</v>
      </c>
      <c r="S42" s="34" t="s">
        <v>46</v>
      </c>
      <c r="T42" s="29" t="str">
        <f t="shared" si="0"/>
        <v>-</v>
      </c>
      <c r="U42" s="30">
        <f t="shared" si="1"/>
        <v>-1.6007106751203539E-13</v>
      </c>
    </row>
    <row r="43" spans="1:21" s="18" customFormat="1" x14ac:dyDescent="0.25">
      <c r="A43" s="25" t="s">
        <v>86</v>
      </c>
      <c r="B43" s="26" t="s">
        <v>66</v>
      </c>
      <c r="C43" s="27" t="s">
        <v>45</v>
      </c>
      <c r="D43" s="34" t="s">
        <v>46</v>
      </c>
      <c r="E43" s="34" t="s">
        <v>46</v>
      </c>
      <c r="F43" s="34" t="s">
        <v>46</v>
      </c>
      <c r="G43" s="34" t="s">
        <v>46</v>
      </c>
      <c r="H43" s="34" t="s">
        <v>46</v>
      </c>
      <c r="I43" s="34" t="s">
        <v>46</v>
      </c>
      <c r="J43" s="34" t="s">
        <v>46</v>
      </c>
      <c r="K43" s="34" t="s">
        <v>46</v>
      </c>
      <c r="L43" s="34" t="s">
        <v>46</v>
      </c>
      <c r="M43" s="34" t="s">
        <v>46</v>
      </c>
      <c r="N43" s="34" t="s">
        <v>46</v>
      </c>
      <c r="O43" s="34" t="s">
        <v>46</v>
      </c>
      <c r="P43" s="34" t="s">
        <v>46</v>
      </c>
      <c r="Q43" s="34" t="s">
        <v>46</v>
      </c>
      <c r="R43" s="34" t="s">
        <v>46</v>
      </c>
      <c r="S43" s="34" t="s">
        <v>46</v>
      </c>
      <c r="T43" s="29" t="str">
        <f t="shared" si="0"/>
        <v>-</v>
      </c>
      <c r="U43" s="30" t="str">
        <f t="shared" si="1"/>
        <v>-</v>
      </c>
    </row>
    <row r="44" spans="1:21" s="18" customFormat="1" ht="31.5" x14ac:dyDescent="0.25">
      <c r="A44" s="25" t="s">
        <v>87</v>
      </c>
      <c r="B44" s="31" t="s">
        <v>68</v>
      </c>
      <c r="C44" s="27" t="s">
        <v>45</v>
      </c>
      <c r="D44" s="34" t="s">
        <v>46</v>
      </c>
      <c r="E44" s="34" t="s">
        <v>46</v>
      </c>
      <c r="F44" s="34" t="s">
        <v>46</v>
      </c>
      <c r="G44" s="34" t="s">
        <v>46</v>
      </c>
      <c r="H44" s="34" t="s">
        <v>46</v>
      </c>
      <c r="I44" s="34" t="s">
        <v>46</v>
      </c>
      <c r="J44" s="34" t="s">
        <v>46</v>
      </c>
      <c r="K44" s="34" t="s">
        <v>46</v>
      </c>
      <c r="L44" s="34" t="s">
        <v>46</v>
      </c>
      <c r="M44" s="34" t="s">
        <v>46</v>
      </c>
      <c r="N44" s="34" t="s">
        <v>46</v>
      </c>
      <c r="O44" s="34" t="s">
        <v>46</v>
      </c>
      <c r="P44" s="34" t="s">
        <v>46</v>
      </c>
      <c r="Q44" s="34" t="s">
        <v>46</v>
      </c>
      <c r="R44" s="34" t="s">
        <v>46</v>
      </c>
      <c r="S44" s="34" t="s">
        <v>46</v>
      </c>
      <c r="T44" s="29" t="str">
        <f t="shared" si="0"/>
        <v>-</v>
      </c>
      <c r="U44" s="30" t="str">
        <f t="shared" si="1"/>
        <v>-</v>
      </c>
    </row>
    <row r="45" spans="1:21" s="18" customFormat="1" x14ac:dyDescent="0.25">
      <c r="A45" s="25" t="s">
        <v>88</v>
      </c>
      <c r="B45" s="35" t="s">
        <v>70</v>
      </c>
      <c r="C45" s="27" t="s">
        <v>45</v>
      </c>
      <c r="D45" s="34" t="s">
        <v>46</v>
      </c>
      <c r="E45" s="34" t="s">
        <v>46</v>
      </c>
      <c r="F45" s="34" t="s">
        <v>46</v>
      </c>
      <c r="G45" s="34" t="s">
        <v>46</v>
      </c>
      <c r="H45" s="34" t="s">
        <v>46</v>
      </c>
      <c r="I45" s="34" t="s">
        <v>46</v>
      </c>
      <c r="J45" s="34" t="s">
        <v>46</v>
      </c>
      <c r="K45" s="34" t="s">
        <v>46</v>
      </c>
      <c r="L45" s="34" t="s">
        <v>46</v>
      </c>
      <c r="M45" s="34" t="s">
        <v>46</v>
      </c>
      <c r="N45" s="34" t="s">
        <v>46</v>
      </c>
      <c r="O45" s="34" t="s">
        <v>46</v>
      </c>
      <c r="P45" s="34" t="s">
        <v>46</v>
      </c>
      <c r="Q45" s="34" t="s">
        <v>46</v>
      </c>
      <c r="R45" s="34" t="s">
        <v>46</v>
      </c>
      <c r="S45" s="34" t="s">
        <v>46</v>
      </c>
      <c r="T45" s="29" t="str">
        <f t="shared" si="0"/>
        <v>-</v>
      </c>
      <c r="U45" s="30" t="str">
        <f t="shared" si="1"/>
        <v>-</v>
      </c>
    </row>
    <row r="46" spans="1:21" s="18" customFormat="1" x14ac:dyDescent="0.25">
      <c r="A46" s="25" t="s">
        <v>89</v>
      </c>
      <c r="B46" s="35" t="s">
        <v>72</v>
      </c>
      <c r="C46" s="27" t="s">
        <v>45</v>
      </c>
      <c r="D46" s="34" t="s">
        <v>46</v>
      </c>
      <c r="E46" s="34" t="s">
        <v>46</v>
      </c>
      <c r="F46" s="34" t="s">
        <v>46</v>
      </c>
      <c r="G46" s="34" t="s">
        <v>46</v>
      </c>
      <c r="H46" s="34" t="s">
        <v>46</v>
      </c>
      <c r="I46" s="34" t="s">
        <v>46</v>
      </c>
      <c r="J46" s="34" t="s">
        <v>46</v>
      </c>
      <c r="K46" s="34" t="s">
        <v>46</v>
      </c>
      <c r="L46" s="34" t="s">
        <v>46</v>
      </c>
      <c r="M46" s="34" t="s">
        <v>46</v>
      </c>
      <c r="N46" s="34" t="s">
        <v>46</v>
      </c>
      <c r="O46" s="34" t="s">
        <v>46</v>
      </c>
      <c r="P46" s="34" t="s">
        <v>46</v>
      </c>
      <c r="Q46" s="34" t="s">
        <v>46</v>
      </c>
      <c r="R46" s="34" t="s">
        <v>46</v>
      </c>
      <c r="S46" s="34" t="s">
        <v>46</v>
      </c>
      <c r="T46" s="29" t="str">
        <f t="shared" si="0"/>
        <v>-</v>
      </c>
      <c r="U46" s="30" t="str">
        <f t="shared" si="1"/>
        <v>-</v>
      </c>
    </row>
    <row r="47" spans="1:21" s="18" customFormat="1" x14ac:dyDescent="0.25">
      <c r="A47" s="25" t="s">
        <v>90</v>
      </c>
      <c r="B47" s="26" t="s">
        <v>74</v>
      </c>
      <c r="C47" s="27" t="s">
        <v>45</v>
      </c>
      <c r="D47" s="34">
        <v>657.66922972999998</v>
      </c>
      <c r="E47" s="34">
        <v>584.85913671000003</v>
      </c>
      <c r="F47" s="34">
        <v>642.80059126575748</v>
      </c>
      <c r="G47" s="34">
        <v>518.56608762999997</v>
      </c>
      <c r="H47" s="34">
        <v>860.21549013114043</v>
      </c>
      <c r="I47" s="34">
        <v>771.48279531992091</v>
      </c>
      <c r="J47" s="34">
        <v>1062.388537726735</v>
      </c>
      <c r="K47" s="34">
        <v>915.10097637743763</v>
      </c>
      <c r="L47" s="34">
        <v>1311.1915135212325</v>
      </c>
      <c r="M47" s="34">
        <v>1038.9533905977119</v>
      </c>
      <c r="N47" s="34">
        <v>1637.5282231501324</v>
      </c>
      <c r="O47" s="34">
        <v>1180.059586131385</v>
      </c>
      <c r="P47" s="34">
        <v>1341.1457362249073</v>
      </c>
      <c r="Q47" s="34" t="s">
        <v>46</v>
      </c>
      <c r="R47" s="34">
        <v>1524.2212401247241</v>
      </c>
      <c r="S47" s="34" t="s">
        <v>46</v>
      </c>
      <c r="T47" s="29">
        <f t="shared" si="0"/>
        <v>7736.690740878872</v>
      </c>
      <c r="U47" s="30">
        <f t="shared" si="1"/>
        <v>3905.5967484264556</v>
      </c>
    </row>
    <row r="48" spans="1:21" s="18" customFormat="1" x14ac:dyDescent="0.25">
      <c r="A48" s="25" t="s">
        <v>91</v>
      </c>
      <c r="B48" s="36" t="s">
        <v>92</v>
      </c>
      <c r="C48" s="27" t="s">
        <v>45</v>
      </c>
      <c r="D48" s="34">
        <v>2979.7219195699995</v>
      </c>
      <c r="E48" s="34">
        <v>3357.80181597</v>
      </c>
      <c r="F48" s="34">
        <v>3995.3156268101047</v>
      </c>
      <c r="G48" s="34">
        <v>3806.2695927599998</v>
      </c>
      <c r="H48" s="34">
        <v>4007.9193351418162</v>
      </c>
      <c r="I48" s="34">
        <v>4172.6571318762435</v>
      </c>
      <c r="J48" s="34">
        <v>4151.5664874467675</v>
      </c>
      <c r="K48" s="34">
        <v>4461.9310567615357</v>
      </c>
      <c r="L48" s="34">
        <v>4301.2294889336818</v>
      </c>
      <c r="M48" s="34">
        <v>4655.5765189386811</v>
      </c>
      <c r="N48" s="34">
        <v>4457.0220349220681</v>
      </c>
      <c r="O48" s="34">
        <v>4833.6022117922794</v>
      </c>
      <c r="P48" s="34">
        <v>4996.0125567678851</v>
      </c>
      <c r="Q48" s="34" t="s">
        <v>46</v>
      </c>
      <c r="R48" s="34">
        <v>5164.1062636384258</v>
      </c>
      <c r="S48" s="34" t="s">
        <v>46</v>
      </c>
      <c r="T48" s="29">
        <f t="shared" si="0"/>
        <v>27077.856166850645</v>
      </c>
      <c r="U48" s="30">
        <f t="shared" si="1"/>
        <v>18123.76691936874</v>
      </c>
    </row>
    <row r="49" spans="1:21" s="18" customFormat="1" x14ac:dyDescent="0.25">
      <c r="A49" s="25" t="s">
        <v>78</v>
      </c>
      <c r="B49" s="35" t="s">
        <v>93</v>
      </c>
      <c r="C49" s="27" t="s">
        <v>45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 t="s">
        <v>46</v>
      </c>
      <c r="R49" s="34">
        <v>0</v>
      </c>
      <c r="S49" s="34" t="s">
        <v>46</v>
      </c>
      <c r="T49" s="29">
        <f t="shared" si="0"/>
        <v>0</v>
      </c>
      <c r="U49" s="30">
        <f t="shared" si="1"/>
        <v>0</v>
      </c>
    </row>
    <row r="50" spans="1:21" s="18" customFormat="1" x14ac:dyDescent="0.25">
      <c r="A50" s="25" t="s">
        <v>79</v>
      </c>
      <c r="B50" s="32" t="s">
        <v>94</v>
      </c>
      <c r="C50" s="27" t="s">
        <v>45</v>
      </c>
      <c r="D50" s="34">
        <v>2358.7039797299999</v>
      </c>
      <c r="E50" s="34">
        <v>2587.6283548900001</v>
      </c>
      <c r="F50" s="34">
        <v>3071.6869882637138</v>
      </c>
      <c r="G50" s="34">
        <v>2935.1170179999999</v>
      </c>
      <c r="H50" s="34">
        <v>3054.9266371204176</v>
      </c>
      <c r="I50" s="34">
        <v>3178.9468139362207</v>
      </c>
      <c r="J50" s="34">
        <v>3169.4334561177907</v>
      </c>
      <c r="K50" s="34">
        <v>3353.9440522584096</v>
      </c>
      <c r="L50" s="34">
        <v>3288.790510964825</v>
      </c>
      <c r="M50" s="34">
        <v>3453.4106190527882</v>
      </c>
      <c r="N50" s="34">
        <v>3413.0648724477342</v>
      </c>
      <c r="O50" s="34">
        <v>3553.2955284138043</v>
      </c>
      <c r="P50" s="34">
        <v>3658.0920726373788</v>
      </c>
      <c r="Q50" s="34" t="s">
        <v>46</v>
      </c>
      <c r="R50" s="34">
        <v>3765.9793577220453</v>
      </c>
      <c r="S50" s="34" t="s">
        <v>46</v>
      </c>
      <c r="T50" s="29">
        <f t="shared" si="0"/>
        <v>20350.286907010191</v>
      </c>
      <c r="U50" s="30">
        <f t="shared" si="1"/>
        <v>13539.597013661223</v>
      </c>
    </row>
    <row r="51" spans="1:21" s="18" customFormat="1" x14ac:dyDescent="0.25">
      <c r="A51" s="25" t="s">
        <v>95</v>
      </c>
      <c r="B51" s="37" t="s">
        <v>96</v>
      </c>
      <c r="C51" s="27" t="s">
        <v>45</v>
      </c>
      <c r="D51" s="34">
        <v>2358.7039797299999</v>
      </c>
      <c r="E51" s="34">
        <v>2587.6283548900001</v>
      </c>
      <c r="F51" s="34">
        <v>3071.6869882637138</v>
      </c>
      <c r="G51" s="34">
        <v>2935.1170179999999</v>
      </c>
      <c r="H51" s="34">
        <v>3054.9266371204176</v>
      </c>
      <c r="I51" s="34">
        <v>3178.9468139362207</v>
      </c>
      <c r="J51" s="34">
        <v>3169.4334561177907</v>
      </c>
      <c r="K51" s="34">
        <v>3353.9440522584096</v>
      </c>
      <c r="L51" s="34">
        <v>3288.790510964825</v>
      </c>
      <c r="M51" s="34">
        <v>3453.4106190527882</v>
      </c>
      <c r="N51" s="34">
        <v>3413.0648724477342</v>
      </c>
      <c r="O51" s="34">
        <v>3553.2955284138043</v>
      </c>
      <c r="P51" s="34">
        <v>3658.0920726373788</v>
      </c>
      <c r="Q51" s="34" t="s">
        <v>46</v>
      </c>
      <c r="R51" s="34">
        <v>3765.9793577220453</v>
      </c>
      <c r="S51" s="34" t="s">
        <v>46</v>
      </c>
      <c r="T51" s="29">
        <f t="shared" si="0"/>
        <v>20350.286907010191</v>
      </c>
      <c r="U51" s="30">
        <f t="shared" si="1"/>
        <v>13539.597013661223</v>
      </c>
    </row>
    <row r="52" spans="1:21" s="18" customFormat="1" ht="29.25" customHeight="1" x14ac:dyDescent="0.25">
      <c r="A52" s="25" t="s">
        <v>97</v>
      </c>
      <c r="B52" s="38" t="s">
        <v>98</v>
      </c>
      <c r="C52" s="27" t="s">
        <v>45</v>
      </c>
      <c r="D52" s="34">
        <v>2326.63347755</v>
      </c>
      <c r="E52" s="34">
        <v>2556.3686617200001</v>
      </c>
      <c r="F52" s="34">
        <v>3035.3044872286905</v>
      </c>
      <c r="G52" s="34">
        <v>2904.12144653</v>
      </c>
      <c r="H52" s="34">
        <v>3017.1343063761083</v>
      </c>
      <c r="I52" s="34">
        <v>3178.9468139362207</v>
      </c>
      <c r="J52" s="34">
        <v>3130.2420372238857</v>
      </c>
      <c r="K52" s="34">
        <v>3353.9440522584096</v>
      </c>
      <c r="L52" s="34">
        <v>3248.1440403953402</v>
      </c>
      <c r="M52" s="34">
        <v>3453.4106190527882</v>
      </c>
      <c r="N52" s="34">
        <v>3370.9051481356464</v>
      </c>
      <c r="O52" s="34">
        <v>3553.2955284138043</v>
      </c>
      <c r="P52" s="34">
        <v>3658.0920726373788</v>
      </c>
      <c r="Q52" s="34" t="s">
        <v>46</v>
      </c>
      <c r="R52" s="34">
        <v>3765.9793577220453</v>
      </c>
      <c r="S52" s="34" t="s">
        <v>46</v>
      </c>
      <c r="T52" s="29">
        <f t="shared" si="0"/>
        <v>20190.496962490401</v>
      </c>
      <c r="U52" s="30">
        <f t="shared" si="1"/>
        <v>13539.597013661223</v>
      </c>
    </row>
    <row r="53" spans="1:21" s="18" customFormat="1" x14ac:dyDescent="0.25">
      <c r="A53" s="25" t="s">
        <v>99</v>
      </c>
      <c r="B53" s="38" t="s">
        <v>100</v>
      </c>
      <c r="C53" s="27" t="s">
        <v>45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 t="s">
        <v>46</v>
      </c>
      <c r="R53" s="34">
        <v>0</v>
      </c>
      <c r="S53" s="34" t="s">
        <v>46</v>
      </c>
      <c r="T53" s="29">
        <f t="shared" si="0"/>
        <v>0</v>
      </c>
      <c r="U53" s="30">
        <f t="shared" si="1"/>
        <v>0</v>
      </c>
    </row>
    <row r="54" spans="1:21" s="18" customFormat="1" x14ac:dyDescent="0.25">
      <c r="A54" s="25" t="s">
        <v>101</v>
      </c>
      <c r="B54" s="37" t="s">
        <v>102</v>
      </c>
      <c r="C54" s="27" t="s">
        <v>45</v>
      </c>
      <c r="D54" s="34" t="s">
        <v>46</v>
      </c>
      <c r="E54" s="34" t="s">
        <v>46</v>
      </c>
      <c r="F54" s="34" t="s">
        <v>46</v>
      </c>
      <c r="G54" s="34" t="s">
        <v>46</v>
      </c>
      <c r="H54" s="34" t="s">
        <v>46</v>
      </c>
      <c r="I54" s="34">
        <v>0</v>
      </c>
      <c r="J54" s="34" t="s">
        <v>46</v>
      </c>
      <c r="K54" s="34">
        <v>0</v>
      </c>
      <c r="L54" s="34" t="s">
        <v>46</v>
      </c>
      <c r="M54" s="34">
        <v>0</v>
      </c>
      <c r="N54" s="34" t="s">
        <v>46</v>
      </c>
      <c r="O54" s="34">
        <v>0</v>
      </c>
      <c r="P54" s="34">
        <v>0</v>
      </c>
      <c r="Q54" s="34" t="s">
        <v>46</v>
      </c>
      <c r="R54" s="34">
        <v>0</v>
      </c>
      <c r="S54" s="34" t="s">
        <v>46</v>
      </c>
      <c r="T54" s="29" t="str">
        <f t="shared" si="0"/>
        <v>-</v>
      </c>
      <c r="U54" s="30">
        <f t="shared" si="1"/>
        <v>0</v>
      </c>
    </row>
    <row r="55" spans="1:21" s="18" customFormat="1" x14ac:dyDescent="0.25">
      <c r="A55" s="25" t="s">
        <v>80</v>
      </c>
      <c r="B55" s="32" t="s">
        <v>103</v>
      </c>
      <c r="C55" s="27" t="s">
        <v>45</v>
      </c>
      <c r="D55" s="34">
        <v>621.01793983999949</v>
      </c>
      <c r="E55" s="34">
        <v>770.1734610799997</v>
      </c>
      <c r="F55" s="34">
        <v>923.6286385463909</v>
      </c>
      <c r="G55" s="34">
        <v>871.15257475999988</v>
      </c>
      <c r="H55" s="34">
        <v>952.9926980213985</v>
      </c>
      <c r="I55" s="34">
        <v>577.35580273043001</v>
      </c>
      <c r="J55" s="34">
        <v>982.13303132897636</v>
      </c>
      <c r="K55" s="34">
        <v>643.75172004442936</v>
      </c>
      <c r="L55" s="34">
        <v>1012.4389779688571</v>
      </c>
      <c r="M55" s="34">
        <v>698.47061624820594</v>
      </c>
      <c r="N55" s="34">
        <v>1043.9571624743339</v>
      </c>
      <c r="O55" s="34">
        <v>743.87120630433924</v>
      </c>
      <c r="P55" s="34">
        <v>777.34541058803438</v>
      </c>
      <c r="Q55" s="34" t="s">
        <v>46</v>
      </c>
      <c r="R55" s="34">
        <v>812.32595406449593</v>
      </c>
      <c r="S55" s="34" t="s">
        <v>46</v>
      </c>
      <c r="T55" s="29">
        <f t="shared" si="0"/>
        <v>5581.1932344460965</v>
      </c>
      <c r="U55" s="30">
        <f t="shared" si="1"/>
        <v>2663.4493453274044</v>
      </c>
    </row>
    <row r="56" spans="1:21" s="18" customFormat="1" x14ac:dyDescent="0.25">
      <c r="A56" s="25" t="s">
        <v>104</v>
      </c>
      <c r="B56" s="32" t="s">
        <v>105</v>
      </c>
      <c r="C56" s="27" t="s">
        <v>45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416.35451520959316</v>
      </c>
      <c r="J56" s="34">
        <v>0</v>
      </c>
      <c r="K56" s="34">
        <v>464.23528445869681</v>
      </c>
      <c r="L56" s="34">
        <v>0</v>
      </c>
      <c r="M56" s="34">
        <v>503.695283637687</v>
      </c>
      <c r="N56" s="34">
        <v>0</v>
      </c>
      <c r="O56" s="34">
        <v>536.43547707413541</v>
      </c>
      <c r="P56" s="34">
        <v>560.57507354247241</v>
      </c>
      <c r="Q56" s="34" t="s">
        <v>46</v>
      </c>
      <c r="R56" s="34">
        <v>585.80095185188452</v>
      </c>
      <c r="S56" s="34" t="s">
        <v>46</v>
      </c>
      <c r="T56" s="29">
        <f t="shared" si="0"/>
        <v>1146.3760253943569</v>
      </c>
      <c r="U56" s="30">
        <f t="shared" si="1"/>
        <v>1920.7205603801124</v>
      </c>
    </row>
    <row r="57" spans="1:21" s="18" customFormat="1" x14ac:dyDescent="0.25">
      <c r="A57" s="25" t="s">
        <v>106</v>
      </c>
      <c r="B57" s="36" t="s">
        <v>107</v>
      </c>
      <c r="C57" s="27" t="s">
        <v>45</v>
      </c>
      <c r="D57" s="34">
        <v>2792.8306337499998</v>
      </c>
      <c r="E57" s="34">
        <v>3174.5447586800001</v>
      </c>
      <c r="F57" s="34">
        <v>3250.643183808721</v>
      </c>
      <c r="G57" s="34">
        <v>3369.7576007758998</v>
      </c>
      <c r="H57" s="34">
        <v>3550.4438664341492</v>
      </c>
      <c r="I57" s="34">
        <v>3658.959963040651</v>
      </c>
      <c r="J57" s="34">
        <v>3941.4887946658482</v>
      </c>
      <c r="K57" s="34">
        <v>4136.5096663406066</v>
      </c>
      <c r="L57" s="34">
        <v>4330.965946123194</v>
      </c>
      <c r="M57" s="34">
        <v>4503.6076977347811</v>
      </c>
      <c r="N57" s="34">
        <v>4808.5061103760027</v>
      </c>
      <c r="O57" s="34">
        <v>4840.2675657636391</v>
      </c>
      <c r="P57" s="34">
        <v>5154.5878024157682</v>
      </c>
      <c r="Q57" s="34" t="s">
        <v>46</v>
      </c>
      <c r="R57" s="34">
        <v>5502.5780712003507</v>
      </c>
      <c r="S57" s="34" t="s">
        <v>46</v>
      </c>
      <c r="T57" s="29">
        <f t="shared" si="0"/>
        <v>27288.570591215313</v>
      </c>
      <c r="U57" s="30">
        <f t="shared" si="1"/>
        <v>17139.344892879679</v>
      </c>
    </row>
    <row r="58" spans="1:21" s="18" customFormat="1" ht="31.5" x14ac:dyDescent="0.25">
      <c r="A58" s="25" t="s">
        <v>108</v>
      </c>
      <c r="B58" s="35" t="s">
        <v>109</v>
      </c>
      <c r="C58" s="27" t="s">
        <v>45</v>
      </c>
      <c r="D58" s="34">
        <v>2244.5645100799998</v>
      </c>
      <c r="E58" s="34">
        <v>2606.35686558</v>
      </c>
      <c r="F58" s="34">
        <v>2792.7464139748145</v>
      </c>
      <c r="G58" s="34">
        <v>2810.2068668159</v>
      </c>
      <c r="H58" s="34">
        <v>2936.6685546651693</v>
      </c>
      <c r="I58" s="34">
        <v>3045.3324521923873</v>
      </c>
      <c r="J58" s="34">
        <v>3122.4826452474595</v>
      </c>
      <c r="K58" s="34">
        <v>3383.0259184772499</v>
      </c>
      <c r="L58" s="34">
        <v>3275.1606301710572</v>
      </c>
      <c r="M58" s="34">
        <v>3632.4579108880189</v>
      </c>
      <c r="N58" s="34">
        <v>3420.8747247887254</v>
      </c>
      <c r="O58" s="34">
        <v>3828.5202861456501</v>
      </c>
      <c r="P58" s="34">
        <v>3986.6794263654933</v>
      </c>
      <c r="Q58" s="34" t="s">
        <v>46</v>
      </c>
      <c r="R58" s="34">
        <v>4151.3722432451159</v>
      </c>
      <c r="S58" s="34" t="s">
        <v>46</v>
      </c>
      <c r="T58" s="29">
        <f t="shared" si="0"/>
        <v>20893.238224483022</v>
      </c>
      <c r="U58" s="30">
        <f t="shared" si="1"/>
        <v>13889.336567703307</v>
      </c>
    </row>
    <row r="59" spans="1:21" s="18" customFormat="1" ht="34.5" customHeight="1" x14ac:dyDescent="0.25">
      <c r="A59" s="25" t="s">
        <v>110</v>
      </c>
      <c r="B59" s="35" t="s">
        <v>111</v>
      </c>
      <c r="C59" s="27" t="s">
        <v>45</v>
      </c>
      <c r="D59" s="34">
        <v>238.46886180000001</v>
      </c>
      <c r="E59" s="34">
        <v>247.70575077999999</v>
      </c>
      <c r="F59" s="34">
        <v>264.82897267999999</v>
      </c>
      <c r="G59" s="34">
        <v>262.37025454000002</v>
      </c>
      <c r="H59" s="34">
        <v>209.73550261</v>
      </c>
      <c r="I59" s="34">
        <v>162.10635504999999</v>
      </c>
      <c r="J59" s="34">
        <v>219.20112602</v>
      </c>
      <c r="K59" s="34">
        <v>172.57715708999999</v>
      </c>
      <c r="L59" s="34">
        <v>228.31264216000002</v>
      </c>
      <c r="M59" s="34">
        <v>180.17664959999999</v>
      </c>
      <c r="N59" s="34">
        <v>237.62409645000002</v>
      </c>
      <c r="O59" s="34">
        <v>190.58715340999998</v>
      </c>
      <c r="P59" s="34">
        <v>198.34299922999998</v>
      </c>
      <c r="Q59" s="34" t="s">
        <v>46</v>
      </c>
      <c r="R59" s="34">
        <v>206.41446519179516</v>
      </c>
      <c r="S59" s="34" t="s">
        <v>46</v>
      </c>
      <c r="T59" s="29">
        <f t="shared" si="0"/>
        <v>1299.6308316617951</v>
      </c>
      <c r="U59" s="30">
        <f t="shared" si="1"/>
        <v>705.44731514999989</v>
      </c>
    </row>
    <row r="60" spans="1:21" s="18" customFormat="1" x14ac:dyDescent="0.25">
      <c r="A60" s="25" t="s">
        <v>112</v>
      </c>
      <c r="B60" s="32" t="s">
        <v>113</v>
      </c>
      <c r="C60" s="27" t="s">
        <v>45</v>
      </c>
      <c r="D60" s="34" t="s">
        <v>46</v>
      </c>
      <c r="E60" s="34" t="s">
        <v>46</v>
      </c>
      <c r="F60" s="34" t="s">
        <v>46</v>
      </c>
      <c r="G60" s="34" t="s">
        <v>46</v>
      </c>
      <c r="H60" s="34" t="s">
        <v>46</v>
      </c>
      <c r="I60" s="34">
        <v>0</v>
      </c>
      <c r="J60" s="34" t="s">
        <v>46</v>
      </c>
      <c r="K60" s="34">
        <v>0</v>
      </c>
      <c r="L60" s="34" t="s">
        <v>46</v>
      </c>
      <c r="M60" s="34">
        <v>0</v>
      </c>
      <c r="N60" s="34" t="s">
        <v>46</v>
      </c>
      <c r="O60" s="34">
        <v>0</v>
      </c>
      <c r="P60" s="34">
        <v>0</v>
      </c>
      <c r="Q60" s="34" t="s">
        <v>46</v>
      </c>
      <c r="R60" s="34">
        <v>0</v>
      </c>
      <c r="S60" s="34" t="s">
        <v>46</v>
      </c>
      <c r="T60" s="29" t="str">
        <f t="shared" si="0"/>
        <v>-</v>
      </c>
      <c r="U60" s="30">
        <f t="shared" si="1"/>
        <v>0</v>
      </c>
    </row>
    <row r="61" spans="1:21" s="18" customFormat="1" x14ac:dyDescent="0.25">
      <c r="A61" s="25" t="s">
        <v>114</v>
      </c>
      <c r="B61" s="32" t="s">
        <v>115</v>
      </c>
      <c r="C61" s="27" t="s">
        <v>45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 t="s">
        <v>46</v>
      </c>
      <c r="R61" s="34">
        <v>0</v>
      </c>
      <c r="S61" s="34" t="s">
        <v>46</v>
      </c>
      <c r="T61" s="29">
        <f t="shared" si="0"/>
        <v>0</v>
      </c>
      <c r="U61" s="30">
        <f t="shared" si="1"/>
        <v>0</v>
      </c>
    </row>
    <row r="62" spans="1:21" s="18" customFormat="1" x14ac:dyDescent="0.25">
      <c r="A62" s="25" t="s">
        <v>116</v>
      </c>
      <c r="B62" s="32" t="s">
        <v>117</v>
      </c>
      <c r="C62" s="27" t="s">
        <v>45</v>
      </c>
      <c r="D62" s="34">
        <v>309.79726187000006</v>
      </c>
      <c r="E62" s="34">
        <v>320.48214232000009</v>
      </c>
      <c r="F62" s="34">
        <v>193.06779715390689</v>
      </c>
      <c r="G62" s="34">
        <v>297.18047941999976</v>
      </c>
      <c r="H62" s="34">
        <v>404.03980915897989</v>
      </c>
      <c r="I62" s="34">
        <v>451.52115579826341</v>
      </c>
      <c r="J62" s="34">
        <v>599.8050233983887</v>
      </c>
      <c r="K62" s="34">
        <v>580.90659077335647</v>
      </c>
      <c r="L62" s="34">
        <v>827.49267379213688</v>
      </c>
      <c r="M62" s="34">
        <v>690.97313724676246</v>
      </c>
      <c r="N62" s="34">
        <v>1150.0072891372777</v>
      </c>
      <c r="O62" s="34">
        <v>821.16012620798938</v>
      </c>
      <c r="P62" s="34">
        <v>969.56537682027533</v>
      </c>
      <c r="Q62" s="34" t="s">
        <v>46</v>
      </c>
      <c r="R62" s="34">
        <v>1144.7913627634398</v>
      </c>
      <c r="S62" s="34" t="s">
        <v>46</v>
      </c>
      <c r="T62" s="29">
        <f t="shared" si="0"/>
        <v>5095.7015350704987</v>
      </c>
      <c r="U62" s="30">
        <f t="shared" si="1"/>
        <v>2544.5610100263721</v>
      </c>
    </row>
    <row r="63" spans="1:21" s="18" customFormat="1" x14ac:dyDescent="0.25">
      <c r="A63" s="25" t="s">
        <v>118</v>
      </c>
      <c r="B63" s="36" t="s">
        <v>119</v>
      </c>
      <c r="C63" s="27" t="s">
        <v>45</v>
      </c>
      <c r="D63" s="34">
        <v>3330.1362036</v>
      </c>
      <c r="E63" s="34">
        <v>3836.8700385400016</v>
      </c>
      <c r="F63" s="34">
        <v>4133.9050606263481</v>
      </c>
      <c r="G63" s="34">
        <v>4184.24476392</v>
      </c>
      <c r="H63" s="34">
        <v>4307.5290731726536</v>
      </c>
      <c r="I63" s="34">
        <v>4815.1174783389788</v>
      </c>
      <c r="J63" s="34">
        <v>4479.8302360995604</v>
      </c>
      <c r="K63" s="34">
        <v>5007.7221774725394</v>
      </c>
      <c r="L63" s="34">
        <v>4659.0234455435429</v>
      </c>
      <c r="M63" s="34">
        <v>5208.0310645714399</v>
      </c>
      <c r="N63" s="34">
        <v>4845.3843833652845</v>
      </c>
      <c r="O63" s="34">
        <v>5416.3523071542986</v>
      </c>
      <c r="P63" s="34">
        <v>5633.00639944047</v>
      </c>
      <c r="Q63" s="34" t="s">
        <v>46</v>
      </c>
      <c r="R63" s="34">
        <v>5858.3266554180873</v>
      </c>
      <c r="S63" s="34" t="s">
        <v>46</v>
      </c>
      <c r="T63" s="29">
        <f t="shared" si="0"/>
        <v>29783.100193039601</v>
      </c>
      <c r="U63" s="30">
        <f t="shared" si="1"/>
        <v>20447.223027537257</v>
      </c>
    </row>
    <row r="64" spans="1:21" s="18" customFormat="1" x14ac:dyDescent="0.25">
      <c r="A64" s="25" t="s">
        <v>120</v>
      </c>
      <c r="B64" s="36" t="s">
        <v>121</v>
      </c>
      <c r="C64" s="27" t="s">
        <v>45</v>
      </c>
      <c r="D64" s="28">
        <v>3007.2339548399991</v>
      </c>
      <c r="E64" s="28">
        <v>2818.3773571799998</v>
      </c>
      <c r="F64" s="28">
        <v>2498.5809262465959</v>
      </c>
      <c r="G64" s="28">
        <v>2456.6058907800002</v>
      </c>
      <c r="H64" s="28">
        <v>2279.4586279728155</v>
      </c>
      <c r="I64" s="28">
        <v>2564.3875836667535</v>
      </c>
      <c r="J64" s="28">
        <v>2211.5642988525929</v>
      </c>
      <c r="K64" s="28">
        <v>2425.6589522003032</v>
      </c>
      <c r="L64" s="28">
        <v>2191.1248974480295</v>
      </c>
      <c r="M64" s="28">
        <v>2347.4627650944394</v>
      </c>
      <c r="N64" s="28">
        <v>2100.8300164241236</v>
      </c>
      <c r="O64" s="28">
        <v>2298.8741887878236</v>
      </c>
      <c r="P64" s="28">
        <v>2336.1282826030028</v>
      </c>
      <c r="Q64" s="28" t="s">
        <v>46</v>
      </c>
      <c r="R64" s="28">
        <v>2370.9836890804895</v>
      </c>
      <c r="S64" s="28" t="s">
        <v>46</v>
      </c>
      <c r="T64" s="39">
        <f t="shared" si="0"/>
        <v>13490.089812381053</v>
      </c>
      <c r="U64" s="40">
        <f t="shared" si="1"/>
        <v>9636.3834897493198</v>
      </c>
    </row>
    <row r="65" spans="1:21" s="18" customFormat="1" x14ac:dyDescent="0.25">
      <c r="A65" s="25" t="s">
        <v>122</v>
      </c>
      <c r="B65" s="32" t="s">
        <v>123</v>
      </c>
      <c r="C65" s="27" t="s">
        <v>45</v>
      </c>
      <c r="D65" s="28">
        <v>2932.4032575400001</v>
      </c>
      <c r="E65" s="28">
        <v>2747.8279194199999</v>
      </c>
      <c r="F65" s="28">
        <v>2869.8661673653942</v>
      </c>
      <c r="G65" s="28">
        <v>2798.3036778100004</v>
      </c>
      <c r="H65" s="28">
        <v>2648.3129514684633</v>
      </c>
      <c r="I65" s="28">
        <v>2850.8326077924917</v>
      </c>
      <c r="J65" s="28">
        <v>2580.0252905896618</v>
      </c>
      <c r="K65" s="28">
        <v>2634.0628298180313</v>
      </c>
      <c r="L65" s="28">
        <v>2559.1768241561767</v>
      </c>
      <c r="M65" s="28">
        <v>2513.1558462960766</v>
      </c>
      <c r="N65" s="28">
        <v>2468.4565155021924</v>
      </c>
      <c r="O65" s="28">
        <v>2429.1683189279261</v>
      </c>
      <c r="P65" s="28">
        <v>2438.8205683419096</v>
      </c>
      <c r="Q65" s="28" t="s">
        <v>46</v>
      </c>
      <c r="R65" s="28">
        <v>2448.5111707666842</v>
      </c>
      <c r="S65" s="28" t="s">
        <v>46</v>
      </c>
      <c r="T65" s="39">
        <f t="shared" si="0"/>
        <v>15143.303320825087</v>
      </c>
      <c r="U65" s="40">
        <f t="shared" si="1"/>
        <v>10427.219602834526</v>
      </c>
    </row>
    <row r="66" spans="1:21" s="18" customFormat="1" x14ac:dyDescent="0.25">
      <c r="A66" s="25" t="s">
        <v>124</v>
      </c>
      <c r="B66" s="32" t="s">
        <v>125</v>
      </c>
      <c r="C66" s="27" t="s">
        <v>45</v>
      </c>
      <c r="D66" s="28">
        <v>0</v>
      </c>
      <c r="E66" s="28">
        <v>0</v>
      </c>
      <c r="F66" s="28">
        <v>-440.13235554879816</v>
      </c>
      <c r="G66" s="28">
        <v>-427.23616269999997</v>
      </c>
      <c r="H66" s="28">
        <v>-440.13235554879816</v>
      </c>
      <c r="I66" s="28">
        <v>-374.55650108000003</v>
      </c>
      <c r="J66" s="28">
        <v>-440.13235554879816</v>
      </c>
      <c r="K66" s="28">
        <v>-301.38937748999984</v>
      </c>
      <c r="L66" s="28">
        <v>-440.13235554879816</v>
      </c>
      <c r="M66" s="28">
        <v>-261.81188995999992</v>
      </c>
      <c r="N66" s="28">
        <v>-440.13235554879816</v>
      </c>
      <c r="O66" s="28">
        <v>-229.67158013999995</v>
      </c>
      <c r="P66" s="28">
        <v>-205.45872262999993</v>
      </c>
      <c r="Q66" s="28" t="s">
        <v>46</v>
      </c>
      <c r="R66" s="28">
        <v>-183.79847728229788</v>
      </c>
      <c r="S66" s="28" t="s">
        <v>46</v>
      </c>
      <c r="T66" s="39">
        <f t="shared" si="0"/>
        <v>-2149.7866221074905</v>
      </c>
      <c r="U66" s="40">
        <f t="shared" si="1"/>
        <v>-1167.4293486699999</v>
      </c>
    </row>
    <row r="67" spans="1:21" s="18" customFormat="1" x14ac:dyDescent="0.25">
      <c r="A67" s="25" t="s">
        <v>126</v>
      </c>
      <c r="B67" s="32" t="s">
        <v>127</v>
      </c>
      <c r="C67" s="27" t="s">
        <v>45</v>
      </c>
      <c r="D67" s="28">
        <v>74.830697299999997</v>
      </c>
      <c r="E67" s="28">
        <v>70.549437760000004</v>
      </c>
      <c r="F67" s="28">
        <v>68.847114430000033</v>
      </c>
      <c r="G67" s="28">
        <v>85.538375669999994</v>
      </c>
      <c r="H67" s="28">
        <v>71.278032053150355</v>
      </c>
      <c r="I67" s="28">
        <v>88.111476954261761</v>
      </c>
      <c r="J67" s="28">
        <v>71.671363811728867</v>
      </c>
      <c r="K67" s="28">
        <v>92.985499872271859</v>
      </c>
      <c r="L67" s="28">
        <v>72.080428840650512</v>
      </c>
      <c r="M67" s="28">
        <v>96.118808758362732</v>
      </c>
      <c r="N67" s="28">
        <v>72.505856470729043</v>
      </c>
      <c r="O67" s="28">
        <v>99.377449999897252</v>
      </c>
      <c r="P67" s="28">
        <v>102.76643689109314</v>
      </c>
      <c r="Q67" s="28" t="s">
        <v>46</v>
      </c>
      <c r="R67" s="28">
        <v>106.27099559610302</v>
      </c>
      <c r="S67" s="28" t="s">
        <v>46</v>
      </c>
      <c r="T67" s="39">
        <f t="shared" si="0"/>
        <v>496.57311366345493</v>
      </c>
      <c r="U67" s="40">
        <f t="shared" si="1"/>
        <v>376.5932355847936</v>
      </c>
    </row>
    <row r="68" spans="1:21" s="18" customFormat="1" x14ac:dyDescent="0.25">
      <c r="A68" s="25" t="s">
        <v>128</v>
      </c>
      <c r="B68" s="32" t="s">
        <v>129</v>
      </c>
      <c r="C68" s="27" t="s">
        <v>45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 t="s">
        <v>46</v>
      </c>
      <c r="R68" s="28">
        <v>0</v>
      </c>
      <c r="S68" s="28" t="s">
        <v>46</v>
      </c>
      <c r="T68" s="39">
        <f t="shared" si="0"/>
        <v>0</v>
      </c>
      <c r="U68" s="40">
        <f t="shared" si="1"/>
        <v>0</v>
      </c>
    </row>
    <row r="69" spans="1:21" s="18" customFormat="1" x14ac:dyDescent="0.25">
      <c r="A69" s="25" t="s">
        <v>130</v>
      </c>
      <c r="B69" s="32" t="s">
        <v>131</v>
      </c>
      <c r="C69" s="27" t="s">
        <v>45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 t="s">
        <v>46</v>
      </c>
      <c r="R69" s="28">
        <v>0</v>
      </c>
      <c r="S69" s="28" t="s">
        <v>46</v>
      </c>
      <c r="T69" s="39">
        <f t="shared" si="0"/>
        <v>0</v>
      </c>
      <c r="U69" s="40">
        <f t="shared" si="1"/>
        <v>0</v>
      </c>
    </row>
    <row r="70" spans="1:21" s="18" customFormat="1" x14ac:dyDescent="0.25">
      <c r="A70" s="25" t="s">
        <v>132</v>
      </c>
      <c r="B70" s="36" t="s">
        <v>133</v>
      </c>
      <c r="C70" s="27" t="s">
        <v>45</v>
      </c>
      <c r="D70" s="34">
        <v>468.98327539000007</v>
      </c>
      <c r="E70" s="34">
        <v>457.13535218000004</v>
      </c>
      <c r="F70" s="34">
        <v>477.61615325411799</v>
      </c>
      <c r="G70" s="34">
        <v>393.94536285999999</v>
      </c>
      <c r="H70" s="34">
        <v>549.64525864010659</v>
      </c>
      <c r="I70" s="34">
        <v>114.67969129869196</v>
      </c>
      <c r="J70" s="34">
        <v>557.91519093163595</v>
      </c>
      <c r="K70" s="34">
        <v>112.01841759072198</v>
      </c>
      <c r="L70" s="34">
        <v>547.96681155739941</v>
      </c>
      <c r="M70" s="34">
        <v>111.29141087748336</v>
      </c>
      <c r="N70" s="34">
        <v>540.41109842570756</v>
      </c>
      <c r="O70" s="34">
        <v>117.5961535379698</v>
      </c>
      <c r="P70" s="34">
        <v>120.09623985992842</v>
      </c>
      <c r="Q70" s="34" t="s">
        <v>46</v>
      </c>
      <c r="R70" s="34">
        <v>122.64947784909039</v>
      </c>
      <c r="S70" s="34" t="s">
        <v>46</v>
      </c>
      <c r="T70" s="29">
        <f t="shared" si="0"/>
        <v>2438.6840772638689</v>
      </c>
      <c r="U70" s="30">
        <f t="shared" si="1"/>
        <v>455.5856733048671</v>
      </c>
    </row>
    <row r="71" spans="1:21" s="18" customFormat="1" x14ac:dyDescent="0.25">
      <c r="A71" s="25" t="s">
        <v>134</v>
      </c>
      <c r="B71" s="32" t="s">
        <v>135</v>
      </c>
      <c r="C71" s="27" t="s">
        <v>45</v>
      </c>
      <c r="D71" s="34">
        <v>440.16663300000005</v>
      </c>
      <c r="E71" s="34">
        <v>431.91829269999999</v>
      </c>
      <c r="F71" s="34">
        <v>452.096516518518</v>
      </c>
      <c r="G71" s="34">
        <v>367.71137943999997</v>
      </c>
      <c r="H71" s="34">
        <v>524.1256219045066</v>
      </c>
      <c r="I71" s="34">
        <v>88.640641055891962</v>
      </c>
      <c r="J71" s="34">
        <v>532.39555419603596</v>
      </c>
      <c r="K71" s="34">
        <v>82.984876569999997</v>
      </c>
      <c r="L71" s="34">
        <v>522.44717482179942</v>
      </c>
      <c r="M71" s="34">
        <v>79.790018869999997</v>
      </c>
      <c r="N71" s="34">
        <v>514.89146169010769</v>
      </c>
      <c r="O71" s="34">
        <v>84.047171050000003</v>
      </c>
      <c r="P71" s="34">
        <v>85.037553160000002</v>
      </c>
      <c r="Q71" s="34" t="s">
        <v>46</v>
      </c>
      <c r="R71" s="34">
        <v>86.039605582177714</v>
      </c>
      <c r="S71" s="34" t="s">
        <v>46</v>
      </c>
      <c r="T71" s="29">
        <f t="shared" si="0"/>
        <v>2264.9369713546271</v>
      </c>
      <c r="U71" s="30">
        <f t="shared" si="1"/>
        <v>335.46270754589193</v>
      </c>
    </row>
    <row r="72" spans="1:21" s="18" customFormat="1" x14ac:dyDescent="0.25">
      <c r="A72" s="25" t="s">
        <v>136</v>
      </c>
      <c r="B72" s="32" t="s">
        <v>137</v>
      </c>
      <c r="C72" s="27" t="s">
        <v>45</v>
      </c>
      <c r="D72" s="34">
        <v>28.816642390000027</v>
      </c>
      <c r="E72" s="34">
        <v>25.217059480000046</v>
      </c>
      <c r="F72" s="34">
        <v>25.519636735599988</v>
      </c>
      <c r="G72" s="34">
        <v>26.233983420000015</v>
      </c>
      <c r="H72" s="34">
        <v>25.519636735599988</v>
      </c>
      <c r="I72" s="34">
        <v>26.039050242800002</v>
      </c>
      <c r="J72" s="34">
        <v>25.519636735599988</v>
      </c>
      <c r="K72" s="34">
        <v>29.033541020721984</v>
      </c>
      <c r="L72" s="34">
        <v>25.519636735599988</v>
      </c>
      <c r="M72" s="34">
        <v>31.501392007483361</v>
      </c>
      <c r="N72" s="34">
        <v>25.519636735599875</v>
      </c>
      <c r="O72" s="34">
        <v>33.548982487969795</v>
      </c>
      <c r="P72" s="34">
        <v>35.058686699928415</v>
      </c>
      <c r="Q72" s="34" t="s">
        <v>46</v>
      </c>
      <c r="R72" s="34">
        <v>36.609872266912674</v>
      </c>
      <c r="S72" s="34" t="s">
        <v>46</v>
      </c>
      <c r="T72" s="29">
        <f t="shared" si="0"/>
        <v>173.74710590924093</v>
      </c>
      <c r="U72" s="30">
        <f t="shared" si="1"/>
        <v>120.12296575897514</v>
      </c>
    </row>
    <row r="73" spans="1:21" s="18" customFormat="1" x14ac:dyDescent="0.25">
      <c r="A73" s="25" t="s">
        <v>138</v>
      </c>
      <c r="B73" s="36" t="s">
        <v>139</v>
      </c>
      <c r="C73" s="27" t="s">
        <v>45</v>
      </c>
      <c r="D73" s="34">
        <v>756.41926672000272</v>
      </c>
      <c r="E73" s="34">
        <v>744.6559626100003</v>
      </c>
      <c r="F73" s="34">
        <v>878.61435684956746</v>
      </c>
      <c r="G73" s="34">
        <v>701.61339232410137</v>
      </c>
      <c r="H73" s="34">
        <v>930.02770642478038</v>
      </c>
      <c r="I73" s="34">
        <v>959.07336709526817</v>
      </c>
      <c r="J73" s="34">
        <v>958.61985528811942</v>
      </c>
      <c r="K73" s="34">
        <v>1008.1343265827386</v>
      </c>
      <c r="L73" s="34">
        <v>996.2941222968351</v>
      </c>
      <c r="M73" s="34">
        <v>1075.6626450370093</v>
      </c>
      <c r="N73" s="34">
        <v>1045.4791739616505</v>
      </c>
      <c r="O73" s="34">
        <v>1129.2204462704858</v>
      </c>
      <c r="P73" s="34">
        <v>1176.6759186101501</v>
      </c>
      <c r="Q73" s="34" t="s">
        <v>46</v>
      </c>
      <c r="R73" s="34">
        <v>1226.0797830799499</v>
      </c>
      <c r="S73" s="34" t="s">
        <v>46</v>
      </c>
      <c r="T73" s="29">
        <f t="shared" si="0"/>
        <v>6333.176559661486</v>
      </c>
      <c r="U73" s="30">
        <f t="shared" si="1"/>
        <v>4172.0907849855021</v>
      </c>
    </row>
    <row r="74" spans="1:21" s="18" customFormat="1" x14ac:dyDescent="0.25">
      <c r="A74" s="25" t="s">
        <v>140</v>
      </c>
      <c r="B74" s="32" t="s">
        <v>141</v>
      </c>
      <c r="C74" s="27" t="s">
        <v>45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4" t="s">
        <v>46</v>
      </c>
      <c r="R74" s="34">
        <v>0</v>
      </c>
      <c r="S74" s="34" t="s">
        <v>46</v>
      </c>
      <c r="T74" s="29">
        <f t="shared" si="0"/>
        <v>0</v>
      </c>
      <c r="U74" s="30">
        <f t="shared" si="1"/>
        <v>0</v>
      </c>
    </row>
    <row r="75" spans="1:21" s="18" customFormat="1" x14ac:dyDescent="0.25">
      <c r="A75" s="25" t="s">
        <v>142</v>
      </c>
      <c r="B75" s="32" t="s">
        <v>143</v>
      </c>
      <c r="C75" s="27" t="s">
        <v>45</v>
      </c>
      <c r="D75" s="34">
        <v>3.65839041</v>
      </c>
      <c r="E75" s="34">
        <v>4.3539075099999991</v>
      </c>
      <c r="F75" s="34">
        <v>27.387531039999999</v>
      </c>
      <c r="G75" s="34">
        <v>5.26908215</v>
      </c>
      <c r="H75" s="34">
        <v>27.387531039999999</v>
      </c>
      <c r="I75" s="34">
        <v>4.8097133400000001</v>
      </c>
      <c r="J75" s="34">
        <v>27.387531039999999</v>
      </c>
      <c r="K75" s="34">
        <v>5.3628303740999996</v>
      </c>
      <c r="L75" s="34">
        <v>27.387531039999999</v>
      </c>
      <c r="M75" s="34">
        <v>5.8186709558984981</v>
      </c>
      <c r="N75" s="34">
        <v>27.387531039999999</v>
      </c>
      <c r="O75" s="34">
        <v>6.1968845680319022</v>
      </c>
      <c r="P75" s="34">
        <v>6.4757443735933364</v>
      </c>
      <c r="Q75" s="34" t="s">
        <v>46</v>
      </c>
      <c r="R75" s="34">
        <v>6.7671528704050363</v>
      </c>
      <c r="S75" s="34" t="s">
        <v>46</v>
      </c>
      <c r="T75" s="29">
        <f t="shared" si="0"/>
        <v>122.79302140399837</v>
      </c>
      <c r="U75" s="30">
        <f t="shared" si="1"/>
        <v>22.1880992380304</v>
      </c>
    </row>
    <row r="76" spans="1:21" s="18" customFormat="1" ht="16.5" thickBot="1" x14ac:dyDescent="0.3">
      <c r="A76" s="41" t="s">
        <v>144</v>
      </c>
      <c r="B76" s="42" t="s">
        <v>145</v>
      </c>
      <c r="C76" s="43" t="s">
        <v>45</v>
      </c>
      <c r="D76" s="44">
        <v>752.76087631000269</v>
      </c>
      <c r="E76" s="44">
        <v>740.3020551000003</v>
      </c>
      <c r="F76" s="44">
        <v>851.22682580956746</v>
      </c>
      <c r="G76" s="44">
        <v>696.34431017410134</v>
      </c>
      <c r="H76" s="44">
        <v>902.64017538478038</v>
      </c>
      <c r="I76" s="44">
        <v>954.26365375526814</v>
      </c>
      <c r="J76" s="44">
        <v>931.23232424811943</v>
      </c>
      <c r="K76" s="44">
        <v>1002.7714962086386</v>
      </c>
      <c r="L76" s="44">
        <v>968.9065912568351</v>
      </c>
      <c r="M76" s="44">
        <v>1069.8439740811107</v>
      </c>
      <c r="N76" s="44">
        <v>1018.0916429216505</v>
      </c>
      <c r="O76" s="44">
        <v>1123.0235617024539</v>
      </c>
      <c r="P76" s="44">
        <v>1170.2001742365567</v>
      </c>
      <c r="Q76" s="44" t="s">
        <v>46</v>
      </c>
      <c r="R76" s="44">
        <v>1219.312630209545</v>
      </c>
      <c r="S76" s="44" t="s">
        <v>46</v>
      </c>
      <c r="T76" s="45">
        <f t="shared" si="0"/>
        <v>6210.3835382574871</v>
      </c>
      <c r="U76" s="46">
        <f t="shared" si="1"/>
        <v>4149.902685747471</v>
      </c>
    </row>
    <row r="77" spans="1:21" s="18" customFormat="1" x14ac:dyDescent="0.25">
      <c r="A77" s="19" t="s">
        <v>146</v>
      </c>
      <c r="B77" s="47" t="s">
        <v>147</v>
      </c>
      <c r="C77" s="21" t="s">
        <v>46</v>
      </c>
      <c r="D77" s="48" t="s">
        <v>148</v>
      </c>
      <c r="E77" s="48" t="s">
        <v>148</v>
      </c>
      <c r="F77" s="48" t="s">
        <v>148</v>
      </c>
      <c r="G77" s="48" t="s">
        <v>148</v>
      </c>
      <c r="H77" s="48" t="s">
        <v>148</v>
      </c>
      <c r="I77" s="48" t="s">
        <v>149</v>
      </c>
      <c r="J77" s="48" t="s">
        <v>149</v>
      </c>
      <c r="K77" s="48" t="s">
        <v>149</v>
      </c>
      <c r="L77" s="48" t="s">
        <v>149</v>
      </c>
      <c r="M77" s="48" t="s">
        <v>149</v>
      </c>
      <c r="N77" s="48" t="s">
        <v>149</v>
      </c>
      <c r="O77" s="48" t="s">
        <v>149</v>
      </c>
      <c r="P77" s="48" t="s">
        <v>149</v>
      </c>
      <c r="Q77" s="48"/>
      <c r="R77" s="48" t="s">
        <v>149</v>
      </c>
      <c r="S77" s="48"/>
      <c r="T77" s="23"/>
      <c r="U77" s="24"/>
    </row>
    <row r="78" spans="1:21" s="18" customFormat="1" x14ac:dyDescent="0.25">
      <c r="A78" s="25" t="s">
        <v>150</v>
      </c>
      <c r="B78" s="32" t="s">
        <v>151</v>
      </c>
      <c r="C78" s="27" t="s">
        <v>45</v>
      </c>
      <c r="D78" s="34">
        <v>1006.54627798</v>
      </c>
      <c r="E78" s="34">
        <v>1132.69927302</v>
      </c>
      <c r="F78" s="34">
        <v>1184.9800751799999</v>
      </c>
      <c r="G78" s="34">
        <v>1297.0206030300001</v>
      </c>
      <c r="H78" s="34">
        <v>1196.8298759344998</v>
      </c>
      <c r="I78" s="34">
        <v>1279.50584187</v>
      </c>
      <c r="J78" s="34">
        <v>1208.798174702345</v>
      </c>
      <c r="K78" s="34">
        <v>1376.04994985655</v>
      </c>
      <c r="L78" s="34">
        <v>1220.8861564601682</v>
      </c>
      <c r="M78" s="34">
        <v>1461.4403797653727</v>
      </c>
      <c r="N78" s="34">
        <v>1233.0950180239702</v>
      </c>
      <c r="O78" s="34">
        <v>1538.1913553044865</v>
      </c>
      <c r="P78" s="34">
        <v>1603.6154952708962</v>
      </c>
      <c r="Q78" s="34" t="s">
        <v>46</v>
      </c>
      <c r="R78" s="34">
        <v>1671.8223306903674</v>
      </c>
      <c r="S78" s="34" t="s">
        <v>46</v>
      </c>
      <c r="T78" s="29">
        <f t="shared" ref="T78:T141" si="2">IFERROR(H78+J78+L78+N78+P78+R78+0+0,"-")</f>
        <v>8135.047051082247</v>
      </c>
      <c r="U78" s="30">
        <f t="shared" ref="U78:U141" si="3">IFERROR(I78+K78+M78+O78,"-")</f>
        <v>5655.1875267964097</v>
      </c>
    </row>
    <row r="79" spans="1:21" s="18" customFormat="1" x14ac:dyDescent="0.25">
      <c r="A79" s="25" t="s">
        <v>152</v>
      </c>
      <c r="B79" s="32" t="s">
        <v>153</v>
      </c>
      <c r="C79" s="27" t="s">
        <v>45</v>
      </c>
      <c r="D79" s="34">
        <v>0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0</v>
      </c>
      <c r="N79" s="34">
        <v>0</v>
      </c>
      <c r="O79" s="34">
        <v>0</v>
      </c>
      <c r="P79" s="34">
        <v>0</v>
      </c>
      <c r="Q79" s="34" t="s">
        <v>46</v>
      </c>
      <c r="R79" s="34">
        <v>0</v>
      </c>
      <c r="S79" s="34" t="s">
        <v>46</v>
      </c>
      <c r="T79" s="29">
        <f t="shared" si="2"/>
        <v>0</v>
      </c>
      <c r="U79" s="30">
        <f t="shared" si="3"/>
        <v>0</v>
      </c>
    </row>
    <row r="80" spans="1:21" s="18" customFormat="1" ht="16.5" thickBot="1" x14ac:dyDescent="0.3">
      <c r="A80" s="41" t="s">
        <v>154</v>
      </c>
      <c r="B80" s="42" t="s">
        <v>155</v>
      </c>
      <c r="C80" s="43" t="s">
        <v>45</v>
      </c>
      <c r="D80" s="44">
        <v>396.21079527999996</v>
      </c>
      <c r="E80" s="44">
        <v>329.83169596999994</v>
      </c>
      <c r="F80" s="44">
        <v>404.09457984983538</v>
      </c>
      <c r="G80" s="44">
        <v>340.40980322000007</v>
      </c>
      <c r="H80" s="44">
        <v>430.31953937662797</v>
      </c>
      <c r="I80" s="44">
        <v>460.04987367204211</v>
      </c>
      <c r="J80" s="44">
        <v>433.30244887013748</v>
      </c>
      <c r="K80" s="44">
        <v>449.29313482712439</v>
      </c>
      <c r="L80" s="44">
        <v>452.56011276515045</v>
      </c>
      <c r="M80" s="44">
        <v>465.1248341908103</v>
      </c>
      <c r="N80" s="44">
        <v>469.95743015393884</v>
      </c>
      <c r="O80" s="44">
        <v>481.97261310650117</v>
      </c>
      <c r="P80" s="44">
        <v>503.45935683432924</v>
      </c>
      <c r="Q80" s="44" t="s">
        <v>46</v>
      </c>
      <c r="R80" s="44">
        <v>525.90399763653602</v>
      </c>
      <c r="S80" s="44" t="s">
        <v>46</v>
      </c>
      <c r="T80" s="45">
        <f t="shared" si="2"/>
        <v>2815.5028856367203</v>
      </c>
      <c r="U80" s="46">
        <f t="shared" si="3"/>
        <v>1856.4404557964781</v>
      </c>
    </row>
    <row r="81" spans="1:21" s="18" customFormat="1" x14ac:dyDescent="0.25">
      <c r="A81" s="19" t="s">
        <v>156</v>
      </c>
      <c r="B81" s="20" t="s">
        <v>157</v>
      </c>
      <c r="C81" s="21" t="s">
        <v>45</v>
      </c>
      <c r="D81" s="48">
        <v>1827.7174134999987</v>
      </c>
      <c r="E81" s="48">
        <v>1538.1842800399991</v>
      </c>
      <c r="F81" s="48">
        <v>2575.4153236559559</v>
      </c>
      <c r="G81" s="48">
        <v>2522.6469947999958</v>
      </c>
      <c r="H81" s="48">
        <v>2417.3996301808584</v>
      </c>
      <c r="I81" s="48">
        <v>3326.2370956509385</v>
      </c>
      <c r="J81" s="48">
        <v>3233.5665705553602</v>
      </c>
      <c r="K81" s="48">
        <v>4431.1816615715325</v>
      </c>
      <c r="L81" s="48">
        <v>2521.3472179473611</v>
      </c>
      <c r="M81" s="48">
        <v>5118.8702397144225</v>
      </c>
      <c r="N81" s="48">
        <v>2849.5278639760836</v>
      </c>
      <c r="O81" s="48">
        <v>4343.3769766676087</v>
      </c>
      <c r="P81" s="48">
        <v>4806.7764804120561</v>
      </c>
      <c r="Q81" s="48" t="s">
        <v>46</v>
      </c>
      <c r="R81" s="48">
        <v>5304.3691049912049</v>
      </c>
      <c r="S81" s="48" t="s">
        <v>46</v>
      </c>
      <c r="T81" s="23">
        <f t="shared" si="2"/>
        <v>21132.986868062922</v>
      </c>
      <c r="U81" s="24">
        <f t="shared" si="3"/>
        <v>17219.665973604504</v>
      </c>
    </row>
    <row r="82" spans="1:21" s="18" customFormat="1" x14ac:dyDescent="0.25">
      <c r="A82" s="25" t="s">
        <v>158</v>
      </c>
      <c r="B82" s="26" t="s">
        <v>48</v>
      </c>
      <c r="C82" s="27" t="s">
        <v>45</v>
      </c>
      <c r="D82" s="34" t="s">
        <v>46</v>
      </c>
      <c r="E82" s="34" t="s">
        <v>46</v>
      </c>
      <c r="F82" s="34" t="s">
        <v>46</v>
      </c>
      <c r="G82" s="34" t="s">
        <v>46</v>
      </c>
      <c r="H82" s="34" t="s">
        <v>46</v>
      </c>
      <c r="I82" s="34" t="s">
        <v>46</v>
      </c>
      <c r="J82" s="34" t="s">
        <v>46</v>
      </c>
      <c r="K82" s="34" t="s">
        <v>46</v>
      </c>
      <c r="L82" s="34" t="s">
        <v>46</v>
      </c>
      <c r="M82" s="34" t="s">
        <v>46</v>
      </c>
      <c r="N82" s="34" t="s">
        <v>46</v>
      </c>
      <c r="O82" s="34" t="s">
        <v>46</v>
      </c>
      <c r="P82" s="34" t="s">
        <v>46</v>
      </c>
      <c r="Q82" s="34" t="s">
        <v>46</v>
      </c>
      <c r="R82" s="34" t="s">
        <v>46</v>
      </c>
      <c r="S82" s="34" t="s">
        <v>46</v>
      </c>
      <c r="T82" s="29" t="str">
        <f t="shared" si="2"/>
        <v>-</v>
      </c>
      <c r="U82" s="30" t="str">
        <f t="shared" si="3"/>
        <v>-</v>
      </c>
    </row>
    <row r="83" spans="1:21" s="18" customFormat="1" ht="31.5" x14ac:dyDescent="0.25">
      <c r="A83" s="25" t="s">
        <v>159</v>
      </c>
      <c r="B83" s="35" t="s">
        <v>50</v>
      </c>
      <c r="C83" s="27" t="s">
        <v>45</v>
      </c>
      <c r="D83" s="34" t="s">
        <v>46</v>
      </c>
      <c r="E83" s="34" t="s">
        <v>46</v>
      </c>
      <c r="F83" s="34" t="s">
        <v>46</v>
      </c>
      <c r="G83" s="34" t="s">
        <v>46</v>
      </c>
      <c r="H83" s="34" t="s">
        <v>46</v>
      </c>
      <c r="I83" s="34" t="s">
        <v>46</v>
      </c>
      <c r="J83" s="34" t="s">
        <v>46</v>
      </c>
      <c r="K83" s="34" t="s">
        <v>46</v>
      </c>
      <c r="L83" s="34" t="s">
        <v>46</v>
      </c>
      <c r="M83" s="34" t="s">
        <v>46</v>
      </c>
      <c r="N83" s="34" t="s">
        <v>46</v>
      </c>
      <c r="O83" s="34" t="s">
        <v>46</v>
      </c>
      <c r="P83" s="34" t="s">
        <v>46</v>
      </c>
      <c r="Q83" s="34" t="s">
        <v>46</v>
      </c>
      <c r="R83" s="34" t="s">
        <v>46</v>
      </c>
      <c r="S83" s="34" t="s">
        <v>46</v>
      </c>
      <c r="T83" s="29" t="str">
        <f t="shared" si="2"/>
        <v>-</v>
      </c>
      <c r="U83" s="30" t="str">
        <f t="shared" si="3"/>
        <v>-</v>
      </c>
    </row>
    <row r="84" spans="1:21" s="18" customFormat="1" ht="31.5" x14ac:dyDescent="0.25">
      <c r="A84" s="25" t="s">
        <v>160</v>
      </c>
      <c r="B84" s="35" t="s">
        <v>52</v>
      </c>
      <c r="C84" s="27" t="s">
        <v>45</v>
      </c>
      <c r="D84" s="34" t="s">
        <v>46</v>
      </c>
      <c r="E84" s="34" t="s">
        <v>46</v>
      </c>
      <c r="F84" s="34" t="s">
        <v>46</v>
      </c>
      <c r="G84" s="34" t="s">
        <v>46</v>
      </c>
      <c r="H84" s="34" t="s">
        <v>46</v>
      </c>
      <c r="I84" s="34" t="s">
        <v>46</v>
      </c>
      <c r="J84" s="34" t="s">
        <v>46</v>
      </c>
      <c r="K84" s="34" t="s">
        <v>46</v>
      </c>
      <c r="L84" s="34" t="s">
        <v>46</v>
      </c>
      <c r="M84" s="34" t="s">
        <v>46</v>
      </c>
      <c r="N84" s="34" t="s">
        <v>46</v>
      </c>
      <c r="O84" s="34" t="s">
        <v>46</v>
      </c>
      <c r="P84" s="34" t="s">
        <v>46</v>
      </c>
      <c r="Q84" s="34" t="s">
        <v>46</v>
      </c>
      <c r="R84" s="34" t="s">
        <v>46</v>
      </c>
      <c r="S84" s="34" t="s">
        <v>46</v>
      </c>
      <c r="T84" s="29" t="str">
        <f t="shared" si="2"/>
        <v>-</v>
      </c>
      <c r="U84" s="30" t="str">
        <f t="shared" si="3"/>
        <v>-</v>
      </c>
    </row>
    <row r="85" spans="1:21" s="18" customFormat="1" ht="31.5" x14ac:dyDescent="0.25">
      <c r="A85" s="25" t="s">
        <v>161</v>
      </c>
      <c r="B85" s="35" t="s">
        <v>54</v>
      </c>
      <c r="C85" s="27" t="s">
        <v>45</v>
      </c>
      <c r="D85" s="34" t="s">
        <v>46</v>
      </c>
      <c r="E85" s="34" t="s">
        <v>46</v>
      </c>
      <c r="F85" s="34" t="s">
        <v>46</v>
      </c>
      <c r="G85" s="34" t="s">
        <v>46</v>
      </c>
      <c r="H85" s="34" t="s">
        <v>46</v>
      </c>
      <c r="I85" s="34" t="s">
        <v>46</v>
      </c>
      <c r="J85" s="34" t="s">
        <v>46</v>
      </c>
      <c r="K85" s="34" t="s">
        <v>46</v>
      </c>
      <c r="L85" s="34" t="s">
        <v>46</v>
      </c>
      <c r="M85" s="34" t="s">
        <v>46</v>
      </c>
      <c r="N85" s="34" t="s">
        <v>46</v>
      </c>
      <c r="O85" s="34" t="s">
        <v>46</v>
      </c>
      <c r="P85" s="34" t="s">
        <v>46</v>
      </c>
      <c r="Q85" s="34" t="s">
        <v>46</v>
      </c>
      <c r="R85" s="34" t="s">
        <v>46</v>
      </c>
      <c r="S85" s="34" t="s">
        <v>46</v>
      </c>
      <c r="T85" s="29" t="str">
        <f t="shared" si="2"/>
        <v>-</v>
      </c>
      <c r="U85" s="30" t="str">
        <f t="shared" si="3"/>
        <v>-</v>
      </c>
    </row>
    <row r="86" spans="1:21" s="18" customFormat="1" x14ac:dyDescent="0.25">
      <c r="A86" s="25" t="s">
        <v>162</v>
      </c>
      <c r="B86" s="26" t="s">
        <v>56</v>
      </c>
      <c r="C86" s="27" t="s">
        <v>45</v>
      </c>
      <c r="D86" s="34" t="s">
        <v>46</v>
      </c>
      <c r="E86" s="34" t="s">
        <v>46</v>
      </c>
      <c r="F86" s="34" t="s">
        <v>46</v>
      </c>
      <c r="G86" s="34" t="s">
        <v>46</v>
      </c>
      <c r="H86" s="34" t="s">
        <v>46</v>
      </c>
      <c r="I86" s="34" t="s">
        <v>46</v>
      </c>
      <c r="J86" s="34" t="s">
        <v>46</v>
      </c>
      <c r="K86" s="34" t="s">
        <v>46</v>
      </c>
      <c r="L86" s="34" t="s">
        <v>46</v>
      </c>
      <c r="M86" s="34" t="s">
        <v>46</v>
      </c>
      <c r="N86" s="34" t="s">
        <v>46</v>
      </c>
      <c r="O86" s="34" t="s">
        <v>46</v>
      </c>
      <c r="P86" s="34" t="s">
        <v>46</v>
      </c>
      <c r="Q86" s="34" t="s">
        <v>46</v>
      </c>
      <c r="R86" s="34" t="s">
        <v>46</v>
      </c>
      <c r="S86" s="34" t="s">
        <v>46</v>
      </c>
      <c r="T86" s="29" t="str">
        <f t="shared" si="2"/>
        <v>-</v>
      </c>
      <c r="U86" s="30" t="str">
        <f t="shared" si="3"/>
        <v>-</v>
      </c>
    </row>
    <row r="87" spans="1:21" s="18" customFormat="1" x14ac:dyDescent="0.25">
      <c r="A87" s="25" t="s">
        <v>163</v>
      </c>
      <c r="B87" s="26" t="s">
        <v>58</v>
      </c>
      <c r="C87" s="27" t="s">
        <v>45</v>
      </c>
      <c r="D87" s="34">
        <v>827.20452862999991</v>
      </c>
      <c r="E87" s="34">
        <v>617.75126401999842</v>
      </c>
      <c r="F87" s="34">
        <v>1191.708773290502</v>
      </c>
      <c r="G87" s="34">
        <v>1197.9392524300001</v>
      </c>
      <c r="H87" s="34">
        <v>1456.2624923826195</v>
      </c>
      <c r="I87" s="34">
        <v>1949.7134021899637</v>
      </c>
      <c r="J87" s="34">
        <v>1902.4591496116313</v>
      </c>
      <c r="K87" s="34">
        <v>3040.0877208385555</v>
      </c>
      <c r="L87" s="34">
        <v>2229.7427360115648</v>
      </c>
      <c r="M87" s="34">
        <v>3601.4031443027743</v>
      </c>
      <c r="N87" s="34">
        <v>2539.6319094536398</v>
      </c>
      <c r="O87" s="34">
        <v>4047.175236276631</v>
      </c>
      <c r="P87" s="34">
        <v>4510.5138785709241</v>
      </c>
      <c r="Q87" s="34" t="s">
        <v>46</v>
      </c>
      <c r="R87" s="34">
        <v>5002.7592663888317</v>
      </c>
      <c r="S87" s="34" t="s">
        <v>46</v>
      </c>
      <c r="T87" s="29">
        <f t="shared" si="2"/>
        <v>17641.369432419211</v>
      </c>
      <c r="U87" s="30">
        <f t="shared" si="3"/>
        <v>12638.379503607925</v>
      </c>
    </row>
    <row r="88" spans="1:21" s="18" customFormat="1" x14ac:dyDescent="0.25">
      <c r="A88" s="25" t="s">
        <v>164</v>
      </c>
      <c r="B88" s="26" t="s">
        <v>60</v>
      </c>
      <c r="C88" s="27" t="s">
        <v>45</v>
      </c>
      <c r="D88" s="34" t="s">
        <v>46</v>
      </c>
      <c r="E88" s="34" t="s">
        <v>46</v>
      </c>
      <c r="F88" s="34" t="s">
        <v>46</v>
      </c>
      <c r="G88" s="34" t="s">
        <v>46</v>
      </c>
      <c r="H88" s="34" t="s">
        <v>46</v>
      </c>
      <c r="I88" s="34" t="s">
        <v>46</v>
      </c>
      <c r="J88" s="34" t="s">
        <v>46</v>
      </c>
      <c r="K88" s="34" t="s">
        <v>46</v>
      </c>
      <c r="L88" s="34" t="s">
        <v>46</v>
      </c>
      <c r="M88" s="34" t="s">
        <v>46</v>
      </c>
      <c r="N88" s="34" t="s">
        <v>46</v>
      </c>
      <c r="O88" s="34" t="s">
        <v>46</v>
      </c>
      <c r="P88" s="34" t="s">
        <v>46</v>
      </c>
      <c r="Q88" s="34" t="s">
        <v>46</v>
      </c>
      <c r="R88" s="34" t="s">
        <v>46</v>
      </c>
      <c r="S88" s="34" t="s">
        <v>46</v>
      </c>
      <c r="T88" s="29" t="str">
        <f t="shared" si="2"/>
        <v>-</v>
      </c>
      <c r="U88" s="30" t="str">
        <f t="shared" si="3"/>
        <v>-</v>
      </c>
    </row>
    <row r="89" spans="1:21" s="18" customFormat="1" x14ac:dyDescent="0.25">
      <c r="A89" s="25" t="s">
        <v>165</v>
      </c>
      <c r="B89" s="26" t="s">
        <v>62</v>
      </c>
      <c r="C89" s="27" t="s">
        <v>45</v>
      </c>
      <c r="D89" s="34">
        <v>808.99943165000002</v>
      </c>
      <c r="E89" s="34">
        <v>709.70407503000001</v>
      </c>
      <c r="F89" s="34">
        <v>1290.4361387714616</v>
      </c>
      <c r="G89" s="34">
        <v>852.10926856000003</v>
      </c>
      <c r="H89" s="34">
        <v>828.5371487293769</v>
      </c>
      <c r="I89" s="34">
        <v>1274.9292649647252</v>
      </c>
      <c r="J89" s="34">
        <v>1250.6635105084638</v>
      </c>
      <c r="K89" s="34">
        <v>1210.7885646127027</v>
      </c>
      <c r="L89" s="34">
        <v>211.49694728253189</v>
      </c>
      <c r="M89" s="34">
        <v>1465.6721481733694</v>
      </c>
      <c r="N89" s="34">
        <v>209.40918548757648</v>
      </c>
      <c r="O89" s="34">
        <v>232.71254071433185</v>
      </c>
      <c r="P89" s="34">
        <v>219.69423675612859</v>
      </c>
      <c r="Q89" s="34" t="s">
        <v>46</v>
      </c>
      <c r="R89" s="34">
        <v>209.55892600494863</v>
      </c>
      <c r="S89" s="34" t="s">
        <v>46</v>
      </c>
      <c r="T89" s="29">
        <f t="shared" si="2"/>
        <v>2929.3599547690264</v>
      </c>
      <c r="U89" s="30">
        <f t="shared" si="3"/>
        <v>4184.1025184651289</v>
      </c>
    </row>
    <row r="90" spans="1:21" s="18" customFormat="1" x14ac:dyDescent="0.25">
      <c r="A90" s="25" t="s">
        <v>166</v>
      </c>
      <c r="B90" s="26" t="s">
        <v>64</v>
      </c>
      <c r="C90" s="27" t="s">
        <v>45</v>
      </c>
      <c r="D90" s="34">
        <v>0</v>
      </c>
      <c r="E90" s="34">
        <v>0</v>
      </c>
      <c r="F90" s="34" t="s">
        <v>46</v>
      </c>
      <c r="G90" s="34" t="s">
        <v>46</v>
      </c>
      <c r="H90" s="34" t="s">
        <v>46</v>
      </c>
      <c r="I90" s="34" t="s">
        <v>46</v>
      </c>
      <c r="J90" s="34" t="s">
        <v>46</v>
      </c>
      <c r="K90" s="34" t="s">
        <v>46</v>
      </c>
      <c r="L90" s="34" t="s">
        <v>46</v>
      </c>
      <c r="M90" s="34" t="s">
        <v>46</v>
      </c>
      <c r="N90" s="34" t="s">
        <v>46</v>
      </c>
      <c r="O90" s="34" t="s">
        <v>46</v>
      </c>
      <c r="P90" s="34" t="s">
        <v>46</v>
      </c>
      <c r="Q90" s="34" t="s">
        <v>46</v>
      </c>
      <c r="R90" s="34" t="s">
        <v>46</v>
      </c>
      <c r="S90" s="34" t="s">
        <v>46</v>
      </c>
      <c r="T90" s="29" t="str">
        <f t="shared" si="2"/>
        <v>-</v>
      </c>
      <c r="U90" s="30" t="str">
        <f t="shared" si="3"/>
        <v>-</v>
      </c>
    </row>
    <row r="91" spans="1:21" s="18" customFormat="1" x14ac:dyDescent="0.25">
      <c r="A91" s="25" t="s">
        <v>167</v>
      </c>
      <c r="B91" s="26" t="s">
        <v>66</v>
      </c>
      <c r="C91" s="27" t="s">
        <v>45</v>
      </c>
      <c r="D91" s="34" t="s">
        <v>46</v>
      </c>
      <c r="E91" s="34" t="s">
        <v>46</v>
      </c>
      <c r="F91" s="34" t="s">
        <v>46</v>
      </c>
      <c r="G91" s="34" t="s">
        <v>46</v>
      </c>
      <c r="H91" s="34" t="s">
        <v>46</v>
      </c>
      <c r="I91" s="34" t="s">
        <v>46</v>
      </c>
      <c r="J91" s="34" t="s">
        <v>46</v>
      </c>
      <c r="K91" s="34" t="s">
        <v>46</v>
      </c>
      <c r="L91" s="34" t="s">
        <v>46</v>
      </c>
      <c r="M91" s="34" t="s">
        <v>46</v>
      </c>
      <c r="N91" s="34" t="s">
        <v>46</v>
      </c>
      <c r="O91" s="34" t="s">
        <v>46</v>
      </c>
      <c r="P91" s="34" t="s">
        <v>46</v>
      </c>
      <c r="Q91" s="34" t="s">
        <v>46</v>
      </c>
      <c r="R91" s="34" t="s">
        <v>46</v>
      </c>
      <c r="S91" s="34" t="s">
        <v>46</v>
      </c>
      <c r="T91" s="29" t="str">
        <f t="shared" si="2"/>
        <v>-</v>
      </c>
      <c r="U91" s="30" t="str">
        <f t="shared" si="3"/>
        <v>-</v>
      </c>
    </row>
    <row r="92" spans="1:21" s="18" customFormat="1" ht="31.5" x14ac:dyDescent="0.25">
      <c r="A92" s="25" t="s">
        <v>168</v>
      </c>
      <c r="B92" s="31" t="s">
        <v>68</v>
      </c>
      <c r="C92" s="27" t="s">
        <v>45</v>
      </c>
      <c r="D92" s="34" t="s">
        <v>46</v>
      </c>
      <c r="E92" s="34" t="s">
        <v>46</v>
      </c>
      <c r="F92" s="34" t="s">
        <v>46</v>
      </c>
      <c r="G92" s="34" t="s">
        <v>46</v>
      </c>
      <c r="H92" s="34" t="s">
        <v>46</v>
      </c>
      <c r="I92" s="34" t="s">
        <v>46</v>
      </c>
      <c r="J92" s="34" t="s">
        <v>46</v>
      </c>
      <c r="K92" s="34" t="s">
        <v>46</v>
      </c>
      <c r="L92" s="34" t="s">
        <v>46</v>
      </c>
      <c r="M92" s="34" t="s">
        <v>46</v>
      </c>
      <c r="N92" s="34" t="s">
        <v>46</v>
      </c>
      <c r="O92" s="34" t="s">
        <v>46</v>
      </c>
      <c r="P92" s="34" t="s">
        <v>46</v>
      </c>
      <c r="Q92" s="34" t="s">
        <v>46</v>
      </c>
      <c r="R92" s="34" t="s">
        <v>46</v>
      </c>
      <c r="S92" s="34" t="s">
        <v>46</v>
      </c>
      <c r="T92" s="29" t="str">
        <f t="shared" si="2"/>
        <v>-</v>
      </c>
      <c r="U92" s="30" t="str">
        <f t="shared" si="3"/>
        <v>-</v>
      </c>
    </row>
    <row r="93" spans="1:21" s="18" customFormat="1" x14ac:dyDescent="0.25">
      <c r="A93" s="25" t="s">
        <v>169</v>
      </c>
      <c r="B93" s="35" t="s">
        <v>70</v>
      </c>
      <c r="C93" s="27" t="s">
        <v>45</v>
      </c>
      <c r="D93" s="34" t="s">
        <v>46</v>
      </c>
      <c r="E93" s="34" t="s">
        <v>46</v>
      </c>
      <c r="F93" s="34" t="s">
        <v>46</v>
      </c>
      <c r="G93" s="34" t="s">
        <v>46</v>
      </c>
      <c r="H93" s="34" t="s">
        <v>46</v>
      </c>
      <c r="I93" s="34" t="s">
        <v>46</v>
      </c>
      <c r="J93" s="34" t="s">
        <v>46</v>
      </c>
      <c r="K93" s="34" t="s">
        <v>46</v>
      </c>
      <c r="L93" s="34" t="s">
        <v>46</v>
      </c>
      <c r="M93" s="34" t="s">
        <v>46</v>
      </c>
      <c r="N93" s="34" t="s">
        <v>46</v>
      </c>
      <c r="O93" s="34" t="s">
        <v>46</v>
      </c>
      <c r="P93" s="34" t="s">
        <v>46</v>
      </c>
      <c r="Q93" s="34" t="s">
        <v>46</v>
      </c>
      <c r="R93" s="34" t="s">
        <v>46</v>
      </c>
      <c r="S93" s="34" t="s">
        <v>46</v>
      </c>
      <c r="T93" s="29" t="str">
        <f t="shared" si="2"/>
        <v>-</v>
      </c>
      <c r="U93" s="30" t="str">
        <f t="shared" si="3"/>
        <v>-</v>
      </c>
    </row>
    <row r="94" spans="1:21" s="18" customFormat="1" x14ac:dyDescent="0.25">
      <c r="A94" s="25" t="s">
        <v>170</v>
      </c>
      <c r="B94" s="32" t="s">
        <v>72</v>
      </c>
      <c r="C94" s="27" t="s">
        <v>45</v>
      </c>
      <c r="D94" s="34" t="s">
        <v>46</v>
      </c>
      <c r="E94" s="34" t="s">
        <v>46</v>
      </c>
      <c r="F94" s="34" t="s">
        <v>46</v>
      </c>
      <c r="G94" s="34" t="s">
        <v>46</v>
      </c>
      <c r="H94" s="34" t="s">
        <v>46</v>
      </c>
      <c r="I94" s="34" t="s">
        <v>46</v>
      </c>
      <c r="J94" s="34" t="s">
        <v>46</v>
      </c>
      <c r="K94" s="34" t="s">
        <v>46</v>
      </c>
      <c r="L94" s="34" t="s">
        <v>46</v>
      </c>
      <c r="M94" s="34" t="s">
        <v>46</v>
      </c>
      <c r="N94" s="34" t="s">
        <v>46</v>
      </c>
      <c r="O94" s="34" t="s">
        <v>46</v>
      </c>
      <c r="P94" s="34" t="s">
        <v>46</v>
      </c>
      <c r="Q94" s="34" t="s">
        <v>46</v>
      </c>
      <c r="R94" s="34" t="s">
        <v>46</v>
      </c>
      <c r="S94" s="34" t="s">
        <v>46</v>
      </c>
      <c r="T94" s="29" t="str">
        <f t="shared" si="2"/>
        <v>-</v>
      </c>
      <c r="U94" s="30" t="str">
        <f t="shared" si="3"/>
        <v>-</v>
      </c>
    </row>
    <row r="95" spans="1:21" s="18" customFormat="1" x14ac:dyDescent="0.25">
      <c r="A95" s="25" t="s">
        <v>171</v>
      </c>
      <c r="B95" s="26" t="s">
        <v>74</v>
      </c>
      <c r="C95" s="27" t="s">
        <v>45</v>
      </c>
      <c r="D95" s="34">
        <v>191.51345321999975</v>
      </c>
      <c r="E95" s="34">
        <v>210.72894098999996</v>
      </c>
      <c r="F95" s="34">
        <v>93.270411593990985</v>
      </c>
      <c r="G95" s="34">
        <v>472.59847380999759</v>
      </c>
      <c r="H95" s="34">
        <v>132.59998906886065</v>
      </c>
      <c r="I95" s="34">
        <v>101.59442849624975</v>
      </c>
      <c r="J95" s="34">
        <v>80.44391043526447</v>
      </c>
      <c r="K95" s="34">
        <v>180.30537612027422</v>
      </c>
      <c r="L95" s="34">
        <v>80.107534653267351</v>
      </c>
      <c r="M95" s="34">
        <v>51.794947238276563</v>
      </c>
      <c r="N95" s="34">
        <v>100.4867690348681</v>
      </c>
      <c r="O95" s="34">
        <v>63.489199676645967</v>
      </c>
      <c r="P95" s="34">
        <v>76.568365085001233</v>
      </c>
      <c r="Q95" s="34" t="s">
        <v>46</v>
      </c>
      <c r="R95" s="34">
        <v>92.050912597425622</v>
      </c>
      <c r="S95" s="34" t="s">
        <v>46</v>
      </c>
      <c r="T95" s="29">
        <f t="shared" si="2"/>
        <v>562.25748087468742</v>
      </c>
      <c r="U95" s="30">
        <f t="shared" si="3"/>
        <v>397.1839515314465</v>
      </c>
    </row>
    <row r="96" spans="1:21" s="18" customFormat="1" x14ac:dyDescent="0.25">
      <c r="A96" s="25" t="s">
        <v>172</v>
      </c>
      <c r="B96" s="33" t="s">
        <v>173</v>
      </c>
      <c r="C96" s="27" t="s">
        <v>45</v>
      </c>
      <c r="D96" s="34">
        <v>-414.75259028999994</v>
      </c>
      <c r="E96" s="34">
        <v>-3657.5666595799999</v>
      </c>
      <c r="F96" s="34">
        <v>-475.75050088787464</v>
      </c>
      <c r="G96" s="34">
        <v>-47.079061029999934</v>
      </c>
      <c r="H96" s="34">
        <v>-307.62903771457565</v>
      </c>
      <c r="I96" s="34">
        <v>-527.5570928049118</v>
      </c>
      <c r="J96" s="34">
        <v>-367.9614233651622</v>
      </c>
      <c r="K96" s="34">
        <v>-659.59002699337009</v>
      </c>
      <c r="L96" s="34">
        <v>-273.19578720058342</v>
      </c>
      <c r="M96" s="34">
        <v>-690.96972729749109</v>
      </c>
      <c r="N96" s="34">
        <v>-247.73453934190596</v>
      </c>
      <c r="O96" s="34">
        <v>-643.81031676697648</v>
      </c>
      <c r="P96" s="34">
        <v>-604.31696846579632</v>
      </c>
      <c r="Q96" s="34" t="s">
        <v>46</v>
      </c>
      <c r="R96" s="34">
        <v>-539.24090705005165</v>
      </c>
      <c r="S96" s="34" t="s">
        <v>46</v>
      </c>
      <c r="T96" s="29">
        <f t="shared" si="2"/>
        <v>-2340.0786631380752</v>
      </c>
      <c r="U96" s="30">
        <f t="shared" si="3"/>
        <v>-2521.9271638627497</v>
      </c>
    </row>
    <row r="97" spans="1:21" s="18" customFormat="1" x14ac:dyDescent="0.25">
      <c r="A97" s="25" t="s">
        <v>25</v>
      </c>
      <c r="B97" s="31" t="s">
        <v>174</v>
      </c>
      <c r="C97" s="27" t="s">
        <v>45</v>
      </c>
      <c r="D97" s="34">
        <v>267.34057748999999</v>
      </c>
      <c r="E97" s="34">
        <v>1387.76342129</v>
      </c>
      <c r="F97" s="34">
        <v>210.12545432844396</v>
      </c>
      <c r="G97" s="34">
        <v>846.79363362999993</v>
      </c>
      <c r="H97" s="34">
        <v>304.95381866641782</v>
      </c>
      <c r="I97" s="34">
        <v>73.527779634816923</v>
      </c>
      <c r="J97" s="34">
        <v>48.69675912377626</v>
      </c>
      <c r="K97" s="34">
        <v>21.170056605320028</v>
      </c>
      <c r="L97" s="34">
        <v>48.70258154133213</v>
      </c>
      <c r="M97" s="34">
        <v>22.960388165396434</v>
      </c>
      <c r="N97" s="34">
        <v>48.703091837850515</v>
      </c>
      <c r="O97" s="34">
        <v>24.446796490834906</v>
      </c>
      <c r="P97" s="34">
        <v>25.552341479347167</v>
      </c>
      <c r="Q97" s="34" t="s">
        <v>46</v>
      </c>
      <c r="R97" s="34">
        <v>25.552341479347167</v>
      </c>
      <c r="S97" s="34" t="s">
        <v>46</v>
      </c>
      <c r="T97" s="29">
        <f t="shared" si="2"/>
        <v>502.16093412807101</v>
      </c>
      <c r="U97" s="30">
        <f t="shared" si="3"/>
        <v>142.1050208963683</v>
      </c>
    </row>
    <row r="98" spans="1:21" s="18" customFormat="1" x14ac:dyDescent="0.25">
      <c r="A98" s="25" t="s">
        <v>175</v>
      </c>
      <c r="B98" s="35" t="s">
        <v>176</v>
      </c>
      <c r="C98" s="27" t="s">
        <v>45</v>
      </c>
      <c r="D98" s="34">
        <v>0</v>
      </c>
      <c r="E98" s="34">
        <v>0</v>
      </c>
      <c r="F98" s="34">
        <v>0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  <c r="L98" s="34">
        <v>0</v>
      </c>
      <c r="M98" s="34">
        <v>0</v>
      </c>
      <c r="N98" s="34">
        <v>0</v>
      </c>
      <c r="O98" s="34">
        <v>0</v>
      </c>
      <c r="P98" s="34">
        <v>0</v>
      </c>
      <c r="Q98" s="34" t="s">
        <v>46</v>
      </c>
      <c r="R98" s="34">
        <v>0</v>
      </c>
      <c r="S98" s="34" t="s">
        <v>46</v>
      </c>
      <c r="T98" s="29">
        <f t="shared" si="2"/>
        <v>0</v>
      </c>
      <c r="U98" s="30">
        <f t="shared" si="3"/>
        <v>0</v>
      </c>
    </row>
    <row r="99" spans="1:21" s="18" customFormat="1" x14ac:dyDescent="0.25">
      <c r="A99" s="25" t="s">
        <v>177</v>
      </c>
      <c r="B99" s="35" t="s">
        <v>178</v>
      </c>
      <c r="C99" s="27" t="s">
        <v>45</v>
      </c>
      <c r="D99" s="34">
        <v>35.545805880000003</v>
      </c>
      <c r="E99" s="34">
        <v>1.6974860000000001E-2</v>
      </c>
      <c r="F99" s="34">
        <v>0</v>
      </c>
      <c r="G99" s="34">
        <v>2.3156079999999999E-2</v>
      </c>
      <c r="H99" s="34">
        <v>0</v>
      </c>
      <c r="I99" s="34">
        <v>0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v>0</v>
      </c>
      <c r="P99" s="34">
        <v>0</v>
      </c>
      <c r="Q99" s="34" t="s">
        <v>46</v>
      </c>
      <c r="R99" s="34">
        <v>0</v>
      </c>
      <c r="S99" s="34" t="s">
        <v>46</v>
      </c>
      <c r="T99" s="29">
        <f t="shared" si="2"/>
        <v>0</v>
      </c>
      <c r="U99" s="30">
        <f t="shared" si="3"/>
        <v>0</v>
      </c>
    </row>
    <row r="100" spans="1:21" s="18" customFormat="1" x14ac:dyDescent="0.25">
      <c r="A100" s="25" t="s">
        <v>179</v>
      </c>
      <c r="B100" s="35" t="s">
        <v>180</v>
      </c>
      <c r="C100" s="27" t="s">
        <v>45</v>
      </c>
      <c r="D100" s="34">
        <v>22.115483690000001</v>
      </c>
      <c r="E100" s="34">
        <v>17.344316080000002</v>
      </c>
      <c r="F100" s="34">
        <v>0</v>
      </c>
      <c r="G100" s="34">
        <v>57.097610679999995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  <c r="P100" s="34">
        <v>0</v>
      </c>
      <c r="Q100" s="34" t="s">
        <v>46</v>
      </c>
      <c r="R100" s="34">
        <v>0</v>
      </c>
      <c r="S100" s="34" t="s">
        <v>46</v>
      </c>
      <c r="T100" s="29">
        <f t="shared" si="2"/>
        <v>0</v>
      </c>
      <c r="U100" s="30">
        <f t="shared" si="3"/>
        <v>0</v>
      </c>
    </row>
    <row r="101" spans="1:21" s="18" customFormat="1" x14ac:dyDescent="0.25">
      <c r="A101" s="25" t="s">
        <v>181</v>
      </c>
      <c r="B101" s="37" t="s">
        <v>182</v>
      </c>
      <c r="C101" s="27" t="s">
        <v>45</v>
      </c>
      <c r="D101" s="34">
        <v>11.62876088</v>
      </c>
      <c r="E101" s="34">
        <v>6.16150062</v>
      </c>
      <c r="F101" s="34">
        <v>0</v>
      </c>
      <c r="G101" s="34">
        <v>28.34596599</v>
      </c>
      <c r="H101" s="34">
        <v>0</v>
      </c>
      <c r="I101" s="34">
        <v>0</v>
      </c>
      <c r="J101" s="34">
        <v>0</v>
      </c>
      <c r="K101" s="34">
        <v>0</v>
      </c>
      <c r="L101" s="34">
        <v>0</v>
      </c>
      <c r="M101" s="34">
        <v>0</v>
      </c>
      <c r="N101" s="34">
        <v>0</v>
      </c>
      <c r="O101" s="34">
        <v>0</v>
      </c>
      <c r="P101" s="34">
        <v>0</v>
      </c>
      <c r="Q101" s="34" t="s">
        <v>46</v>
      </c>
      <c r="R101" s="34">
        <v>0</v>
      </c>
      <c r="S101" s="34" t="s">
        <v>46</v>
      </c>
      <c r="T101" s="29">
        <f t="shared" si="2"/>
        <v>0</v>
      </c>
      <c r="U101" s="30">
        <f t="shared" si="3"/>
        <v>0</v>
      </c>
    </row>
    <row r="102" spans="1:21" s="18" customFormat="1" x14ac:dyDescent="0.25">
      <c r="A102" s="25" t="s">
        <v>183</v>
      </c>
      <c r="B102" s="32" t="s">
        <v>184</v>
      </c>
      <c r="C102" s="27" t="s">
        <v>45</v>
      </c>
      <c r="D102" s="34">
        <v>209.67928792000001</v>
      </c>
      <c r="E102" s="34">
        <v>1370.4021303500001</v>
      </c>
      <c r="F102" s="34">
        <v>210.12545432844396</v>
      </c>
      <c r="G102" s="34">
        <v>785.93658277999987</v>
      </c>
      <c r="H102" s="34">
        <v>304.95381866641782</v>
      </c>
      <c r="I102" s="34">
        <v>73.527779634816923</v>
      </c>
      <c r="J102" s="34">
        <v>48.69675912377626</v>
      </c>
      <c r="K102" s="34">
        <v>21.170056605320028</v>
      </c>
      <c r="L102" s="34">
        <v>48.70258154133213</v>
      </c>
      <c r="M102" s="34">
        <v>22.960388165396434</v>
      </c>
      <c r="N102" s="34">
        <v>48.703091837850515</v>
      </c>
      <c r="O102" s="34">
        <v>24.446796490834906</v>
      </c>
      <c r="P102" s="34">
        <v>25.552341479347167</v>
      </c>
      <c r="Q102" s="34" t="s">
        <v>46</v>
      </c>
      <c r="R102" s="34">
        <v>25.552341479347167</v>
      </c>
      <c r="S102" s="34" t="s">
        <v>46</v>
      </c>
      <c r="T102" s="29">
        <f t="shared" si="2"/>
        <v>502.16093412807101</v>
      </c>
      <c r="U102" s="30">
        <f t="shared" si="3"/>
        <v>142.1050208963683</v>
      </c>
    </row>
    <row r="103" spans="1:21" s="18" customFormat="1" x14ac:dyDescent="0.25">
      <c r="A103" s="25" t="s">
        <v>185</v>
      </c>
      <c r="B103" s="35" t="s">
        <v>186</v>
      </c>
      <c r="C103" s="27" t="s">
        <v>45</v>
      </c>
      <c r="D103" s="34">
        <v>0</v>
      </c>
      <c r="E103" s="34">
        <v>0</v>
      </c>
      <c r="F103" s="34">
        <v>0</v>
      </c>
      <c r="G103" s="34">
        <v>3.7362840900000003</v>
      </c>
      <c r="H103" s="34">
        <v>0</v>
      </c>
      <c r="I103" s="34">
        <v>0</v>
      </c>
      <c r="J103" s="34">
        <v>0</v>
      </c>
      <c r="K103" s="34">
        <v>0</v>
      </c>
      <c r="L103" s="34">
        <v>0</v>
      </c>
      <c r="M103" s="34">
        <v>0</v>
      </c>
      <c r="N103" s="34">
        <v>0</v>
      </c>
      <c r="O103" s="34">
        <v>0</v>
      </c>
      <c r="P103" s="34">
        <v>0</v>
      </c>
      <c r="Q103" s="34" t="s">
        <v>46</v>
      </c>
      <c r="R103" s="34">
        <v>0</v>
      </c>
      <c r="S103" s="34" t="s">
        <v>46</v>
      </c>
      <c r="T103" s="29">
        <f t="shared" si="2"/>
        <v>0</v>
      </c>
      <c r="U103" s="30">
        <f t="shared" si="3"/>
        <v>0</v>
      </c>
    </row>
    <row r="104" spans="1:21" s="18" customFormat="1" x14ac:dyDescent="0.25">
      <c r="A104" s="25" t="s">
        <v>187</v>
      </c>
      <c r="B104" s="35" t="s">
        <v>188</v>
      </c>
      <c r="C104" s="27" t="s">
        <v>45</v>
      </c>
      <c r="D104" s="34">
        <v>0</v>
      </c>
      <c r="E104" s="34">
        <v>0</v>
      </c>
      <c r="F104" s="34">
        <v>0</v>
      </c>
      <c r="G104" s="34">
        <v>0</v>
      </c>
      <c r="H104" s="34">
        <v>0</v>
      </c>
      <c r="I104" s="34">
        <v>0</v>
      </c>
      <c r="J104" s="34">
        <v>0</v>
      </c>
      <c r="K104" s="34">
        <v>0</v>
      </c>
      <c r="L104" s="34">
        <v>0</v>
      </c>
      <c r="M104" s="34">
        <v>0</v>
      </c>
      <c r="N104" s="34">
        <v>0</v>
      </c>
      <c r="O104" s="34">
        <v>0</v>
      </c>
      <c r="P104" s="34">
        <v>0</v>
      </c>
      <c r="Q104" s="34" t="s">
        <v>46</v>
      </c>
      <c r="R104" s="34">
        <v>0</v>
      </c>
      <c r="S104" s="34" t="s">
        <v>46</v>
      </c>
      <c r="T104" s="29">
        <f t="shared" si="2"/>
        <v>0</v>
      </c>
      <c r="U104" s="30">
        <f t="shared" si="3"/>
        <v>0</v>
      </c>
    </row>
    <row r="105" spans="1:21" s="18" customFormat="1" x14ac:dyDescent="0.25">
      <c r="A105" s="25" t="s">
        <v>26</v>
      </c>
      <c r="B105" s="36" t="s">
        <v>139</v>
      </c>
      <c r="C105" s="27" t="s">
        <v>45</v>
      </c>
      <c r="D105" s="34">
        <v>682.09316777999993</v>
      </c>
      <c r="E105" s="34">
        <v>5045.3300808699996</v>
      </c>
      <c r="F105" s="34">
        <v>685.87595521631863</v>
      </c>
      <c r="G105" s="34">
        <v>893.87269465999987</v>
      </c>
      <c r="H105" s="34">
        <v>612.58285638099346</v>
      </c>
      <c r="I105" s="34">
        <v>601.08487243972877</v>
      </c>
      <c r="J105" s="34">
        <v>416.65818248893845</v>
      </c>
      <c r="K105" s="34">
        <v>680.76008359869013</v>
      </c>
      <c r="L105" s="34">
        <v>321.89836874191553</v>
      </c>
      <c r="M105" s="34">
        <v>713.93011546288756</v>
      </c>
      <c r="N105" s="34">
        <v>296.43763117975647</v>
      </c>
      <c r="O105" s="34">
        <v>668.2571132578114</v>
      </c>
      <c r="P105" s="34">
        <v>629.86930994514353</v>
      </c>
      <c r="Q105" s="34" t="s">
        <v>46</v>
      </c>
      <c r="R105" s="34">
        <v>564.79324852939885</v>
      </c>
      <c r="S105" s="34" t="s">
        <v>46</v>
      </c>
      <c r="T105" s="29">
        <f t="shared" si="2"/>
        <v>2842.2395972661461</v>
      </c>
      <c r="U105" s="30">
        <f t="shared" si="3"/>
        <v>2664.0321847591176</v>
      </c>
    </row>
    <row r="106" spans="1:21" s="18" customFormat="1" x14ac:dyDescent="0.25">
      <c r="A106" s="25" t="s">
        <v>189</v>
      </c>
      <c r="B106" s="32" t="s">
        <v>190</v>
      </c>
      <c r="C106" s="27" t="s">
        <v>45</v>
      </c>
      <c r="D106" s="34">
        <v>93.693454979999998</v>
      </c>
      <c r="E106" s="34">
        <v>99.990659150000013</v>
      </c>
      <c r="F106" s="34">
        <v>99.882769456618377</v>
      </c>
      <c r="G106" s="34">
        <v>126.91970014</v>
      </c>
      <c r="H106" s="34">
        <v>104.07784577379635</v>
      </c>
      <c r="I106" s="34">
        <v>117.038182569756</v>
      </c>
      <c r="J106" s="34">
        <v>108.2409596047482</v>
      </c>
      <c r="K106" s="34">
        <v>121.71970987254625</v>
      </c>
      <c r="L106" s="34">
        <v>112.57059798893815</v>
      </c>
      <c r="M106" s="34">
        <v>126.5884982674481</v>
      </c>
      <c r="N106" s="34">
        <v>117.07342190849566</v>
      </c>
      <c r="O106" s="34">
        <v>131.65203819814602</v>
      </c>
      <c r="P106" s="34">
        <v>136.91811972607186</v>
      </c>
      <c r="Q106" s="34" t="s">
        <v>46</v>
      </c>
      <c r="R106" s="34">
        <v>142.39484451511473</v>
      </c>
      <c r="S106" s="34" t="s">
        <v>46</v>
      </c>
      <c r="T106" s="29">
        <f t="shared" si="2"/>
        <v>721.27578951716498</v>
      </c>
      <c r="U106" s="30">
        <f t="shared" si="3"/>
        <v>496.99842890789637</v>
      </c>
    </row>
    <row r="107" spans="1:21" s="18" customFormat="1" x14ac:dyDescent="0.25">
      <c r="A107" s="25" t="s">
        <v>191</v>
      </c>
      <c r="B107" s="32" t="s">
        <v>192</v>
      </c>
      <c r="C107" s="27" t="s">
        <v>45</v>
      </c>
      <c r="D107" s="34">
        <v>336.37842072000001</v>
      </c>
      <c r="E107" s="34">
        <v>275.27928632000004</v>
      </c>
      <c r="F107" s="34">
        <v>452.07287316122961</v>
      </c>
      <c r="G107" s="34">
        <v>409.67508062000002</v>
      </c>
      <c r="H107" s="34">
        <v>374.24127158586492</v>
      </c>
      <c r="I107" s="34">
        <v>357.45145497295493</v>
      </c>
      <c r="J107" s="34">
        <v>173.41648103966315</v>
      </c>
      <c r="K107" s="34">
        <v>431.6753903419455</v>
      </c>
      <c r="L107" s="34">
        <v>73.029800300264753</v>
      </c>
      <c r="M107" s="34">
        <v>450.68067190761599</v>
      </c>
      <c r="N107" s="34">
        <v>41.966841210976668</v>
      </c>
      <c r="O107" s="34">
        <v>391.9859525239965</v>
      </c>
      <c r="P107" s="34">
        <v>341.70257194528358</v>
      </c>
      <c r="Q107" s="34" t="s">
        <v>46</v>
      </c>
      <c r="R107" s="34">
        <v>276.62651052953879</v>
      </c>
      <c r="S107" s="34" t="s">
        <v>46</v>
      </c>
      <c r="T107" s="29">
        <f t="shared" si="2"/>
        <v>1280.9834766115919</v>
      </c>
      <c r="U107" s="30">
        <f t="shared" si="3"/>
        <v>1631.793469746513</v>
      </c>
    </row>
    <row r="108" spans="1:21" s="18" customFormat="1" x14ac:dyDescent="0.25">
      <c r="A108" s="25" t="s">
        <v>193</v>
      </c>
      <c r="B108" s="37" t="s">
        <v>194</v>
      </c>
      <c r="C108" s="27" t="s">
        <v>45</v>
      </c>
      <c r="D108" s="34">
        <v>17.877525079999998</v>
      </c>
      <c r="E108" s="34">
        <v>8.9317601000000728</v>
      </c>
      <c r="F108" s="34">
        <v>40.023986858011178</v>
      </c>
      <c r="G108" s="34">
        <v>51.066434770000001</v>
      </c>
      <c r="H108" s="34">
        <v>40.988415570836949</v>
      </c>
      <c r="I108" s="34">
        <v>88.115922792954976</v>
      </c>
      <c r="J108" s="34">
        <v>41.118894699506122</v>
      </c>
      <c r="K108" s="34">
        <v>86.502046331945522</v>
      </c>
      <c r="L108" s="34">
        <v>41.609454530107747</v>
      </c>
      <c r="M108" s="34">
        <v>81.273302247616002</v>
      </c>
      <c r="N108" s="34">
        <v>41.966841210976668</v>
      </c>
      <c r="O108" s="34">
        <v>74.618811373996564</v>
      </c>
      <c r="P108" s="34">
        <v>65.863694045283566</v>
      </c>
      <c r="Q108" s="34" t="s">
        <v>46</v>
      </c>
      <c r="R108" s="34">
        <v>58.135825449538771</v>
      </c>
      <c r="S108" s="34" t="s">
        <v>46</v>
      </c>
      <c r="T108" s="29">
        <f t="shared" si="2"/>
        <v>289.68312550624978</v>
      </c>
      <c r="U108" s="30">
        <f t="shared" si="3"/>
        <v>330.51008274651304</v>
      </c>
    </row>
    <row r="109" spans="1:21" s="18" customFormat="1" x14ac:dyDescent="0.25">
      <c r="A109" s="25" t="s">
        <v>195</v>
      </c>
      <c r="B109" s="32" t="s">
        <v>196</v>
      </c>
      <c r="C109" s="27" t="s">
        <v>45</v>
      </c>
      <c r="D109" s="34">
        <v>22.495314369999999</v>
      </c>
      <c r="E109" s="34">
        <v>40.713959519999996</v>
      </c>
      <c r="F109" s="34">
        <v>0.63258143356580765</v>
      </c>
      <c r="G109" s="34">
        <v>59.151739110000001</v>
      </c>
      <c r="H109" s="34">
        <v>0</v>
      </c>
      <c r="I109" s="34">
        <v>0.84277924233227386</v>
      </c>
      <c r="J109" s="34">
        <v>0</v>
      </c>
      <c r="K109" s="34">
        <v>0</v>
      </c>
      <c r="L109" s="34">
        <v>0</v>
      </c>
      <c r="M109" s="34">
        <v>0</v>
      </c>
      <c r="N109" s="34">
        <v>0</v>
      </c>
      <c r="O109" s="34">
        <v>0</v>
      </c>
      <c r="P109" s="34">
        <v>0</v>
      </c>
      <c r="Q109" s="34" t="s">
        <v>46</v>
      </c>
      <c r="R109" s="34">
        <v>0</v>
      </c>
      <c r="S109" s="34" t="s">
        <v>46</v>
      </c>
      <c r="T109" s="29">
        <f t="shared" si="2"/>
        <v>0</v>
      </c>
      <c r="U109" s="30">
        <f t="shared" si="3"/>
        <v>0.84277924233227386</v>
      </c>
    </row>
    <row r="110" spans="1:21" s="18" customFormat="1" x14ac:dyDescent="0.25">
      <c r="A110" s="25" t="s">
        <v>197</v>
      </c>
      <c r="B110" s="37" t="s">
        <v>198</v>
      </c>
      <c r="C110" s="27" t="s">
        <v>45</v>
      </c>
      <c r="D110" s="34">
        <v>2.22718295</v>
      </c>
      <c r="E110" s="34">
        <v>1.42813736</v>
      </c>
      <c r="F110" s="34">
        <v>0</v>
      </c>
      <c r="G110" s="34">
        <v>24.382240620000001</v>
      </c>
      <c r="H110" s="34">
        <v>0</v>
      </c>
      <c r="I110" s="34">
        <v>0</v>
      </c>
      <c r="J110" s="34">
        <v>0</v>
      </c>
      <c r="K110" s="34">
        <v>0</v>
      </c>
      <c r="L110" s="34">
        <v>0</v>
      </c>
      <c r="M110" s="34">
        <v>0</v>
      </c>
      <c r="N110" s="34">
        <v>0</v>
      </c>
      <c r="O110" s="34">
        <v>0</v>
      </c>
      <c r="P110" s="34">
        <v>0</v>
      </c>
      <c r="Q110" s="34" t="s">
        <v>46</v>
      </c>
      <c r="R110" s="34">
        <v>0</v>
      </c>
      <c r="S110" s="34" t="s">
        <v>46</v>
      </c>
      <c r="T110" s="29">
        <f t="shared" si="2"/>
        <v>0</v>
      </c>
      <c r="U110" s="30">
        <f t="shared" si="3"/>
        <v>0</v>
      </c>
    </row>
    <row r="111" spans="1:21" s="18" customFormat="1" x14ac:dyDescent="0.25">
      <c r="A111" s="25" t="s">
        <v>199</v>
      </c>
      <c r="B111" s="37" t="s">
        <v>200</v>
      </c>
      <c r="C111" s="27" t="s">
        <v>45</v>
      </c>
      <c r="D111" s="34">
        <v>20.26813142</v>
      </c>
      <c r="E111" s="34">
        <v>39.285822159999995</v>
      </c>
      <c r="F111" s="34">
        <v>0.63258143356580765</v>
      </c>
      <c r="G111" s="34">
        <v>34.769498490000004</v>
      </c>
      <c r="H111" s="34">
        <v>0</v>
      </c>
      <c r="I111" s="34">
        <v>0.84277924233227386</v>
      </c>
      <c r="J111" s="34">
        <v>0</v>
      </c>
      <c r="K111" s="34">
        <v>0</v>
      </c>
      <c r="L111" s="34">
        <v>0</v>
      </c>
      <c r="M111" s="34">
        <v>0</v>
      </c>
      <c r="N111" s="34">
        <v>0</v>
      </c>
      <c r="O111" s="34">
        <v>0</v>
      </c>
      <c r="P111" s="34">
        <v>0</v>
      </c>
      <c r="Q111" s="34" t="s">
        <v>46</v>
      </c>
      <c r="R111" s="34">
        <v>0</v>
      </c>
      <c r="S111" s="34" t="s">
        <v>46</v>
      </c>
      <c r="T111" s="29">
        <f t="shared" si="2"/>
        <v>0</v>
      </c>
      <c r="U111" s="30">
        <f t="shared" si="3"/>
        <v>0.84277924233227386</v>
      </c>
    </row>
    <row r="112" spans="1:21" s="18" customFormat="1" x14ac:dyDescent="0.25">
      <c r="A112" s="25" t="s">
        <v>201</v>
      </c>
      <c r="B112" s="32" t="s">
        <v>202</v>
      </c>
      <c r="C112" s="27" t="s">
        <v>45</v>
      </c>
      <c r="D112" s="34">
        <v>229.52597770999989</v>
      </c>
      <c r="E112" s="34">
        <v>518.24517363999985</v>
      </c>
      <c r="F112" s="34">
        <v>133.28773116490487</v>
      </c>
      <c r="G112" s="34">
        <v>298.12617478999982</v>
      </c>
      <c r="H112" s="34">
        <v>134.26373902133219</v>
      </c>
      <c r="I112" s="34">
        <v>125.75245565468553</v>
      </c>
      <c r="J112" s="34">
        <v>135.00074184452711</v>
      </c>
      <c r="K112" s="34">
        <v>127.36498338419841</v>
      </c>
      <c r="L112" s="34">
        <v>136.29797045271263</v>
      </c>
      <c r="M112" s="34">
        <v>136.66094528782344</v>
      </c>
      <c r="N112" s="34">
        <v>137.39736806028412</v>
      </c>
      <c r="O112" s="34">
        <v>144.61912253566891</v>
      </c>
      <c r="P112" s="34">
        <v>151.24861827378811</v>
      </c>
      <c r="Q112" s="34" t="s">
        <v>46</v>
      </c>
      <c r="R112" s="34">
        <v>145.77189348474531</v>
      </c>
      <c r="S112" s="34" t="s">
        <v>46</v>
      </c>
      <c r="T112" s="29">
        <f t="shared" si="2"/>
        <v>839.9803311373895</v>
      </c>
      <c r="U112" s="30">
        <f t="shared" si="3"/>
        <v>534.3975068623763</v>
      </c>
    </row>
    <row r="113" spans="1:21" s="18" customFormat="1" x14ac:dyDescent="0.25">
      <c r="A113" s="25" t="s">
        <v>203</v>
      </c>
      <c r="B113" s="32" t="s">
        <v>204</v>
      </c>
      <c r="C113" s="27" t="s">
        <v>45</v>
      </c>
      <c r="D113" s="34">
        <v>0</v>
      </c>
      <c r="E113" s="34">
        <v>4111.1010022399996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0</v>
      </c>
      <c r="N113" s="34">
        <v>0</v>
      </c>
      <c r="O113" s="34">
        <v>0</v>
      </c>
      <c r="P113" s="34">
        <v>0</v>
      </c>
      <c r="Q113" s="34" t="s">
        <v>46</v>
      </c>
      <c r="R113" s="34">
        <v>0</v>
      </c>
      <c r="S113" s="34" t="s">
        <v>46</v>
      </c>
      <c r="T113" s="29">
        <f t="shared" si="2"/>
        <v>0</v>
      </c>
      <c r="U113" s="30">
        <f t="shared" si="3"/>
        <v>0</v>
      </c>
    </row>
    <row r="114" spans="1:21" s="18" customFormat="1" x14ac:dyDescent="0.25">
      <c r="A114" s="25" t="s">
        <v>205</v>
      </c>
      <c r="B114" s="32" t="s">
        <v>206</v>
      </c>
      <c r="C114" s="27" t="s">
        <v>45</v>
      </c>
      <c r="D114" s="34">
        <v>0</v>
      </c>
      <c r="E114" s="34">
        <v>0</v>
      </c>
      <c r="F114" s="34">
        <v>0</v>
      </c>
      <c r="G114" s="34">
        <v>0</v>
      </c>
      <c r="H114" s="34">
        <v>0</v>
      </c>
      <c r="I114" s="34">
        <v>0</v>
      </c>
      <c r="J114" s="34">
        <v>0</v>
      </c>
      <c r="K114" s="34">
        <v>0</v>
      </c>
      <c r="L114" s="34">
        <v>0</v>
      </c>
      <c r="M114" s="34">
        <v>0</v>
      </c>
      <c r="N114" s="34">
        <v>0</v>
      </c>
      <c r="O114" s="34">
        <v>0</v>
      </c>
      <c r="P114" s="34">
        <v>0</v>
      </c>
      <c r="Q114" s="34" t="s">
        <v>46</v>
      </c>
      <c r="R114" s="34">
        <v>0</v>
      </c>
      <c r="S114" s="34" t="s">
        <v>46</v>
      </c>
      <c r="T114" s="29">
        <f t="shared" si="2"/>
        <v>0</v>
      </c>
      <c r="U114" s="30">
        <f t="shared" si="3"/>
        <v>0</v>
      </c>
    </row>
    <row r="115" spans="1:21" s="18" customFormat="1" x14ac:dyDescent="0.25">
      <c r="A115" s="25" t="s">
        <v>207</v>
      </c>
      <c r="B115" s="33" t="s">
        <v>208</v>
      </c>
      <c r="C115" s="27" t="s">
        <v>45</v>
      </c>
      <c r="D115" s="34">
        <v>1412.9648232099987</v>
      </c>
      <c r="E115" s="34">
        <v>-2119.3823795400008</v>
      </c>
      <c r="F115" s="34">
        <v>2099.6648227680812</v>
      </c>
      <c r="G115" s="34">
        <v>2475.5679337699958</v>
      </c>
      <c r="H115" s="34">
        <v>2109.7705924662828</v>
      </c>
      <c r="I115" s="34">
        <v>2798.6800028460266</v>
      </c>
      <c r="J115" s="34">
        <v>2865.6051471901978</v>
      </c>
      <c r="K115" s="34">
        <v>3771.5916345781625</v>
      </c>
      <c r="L115" s="34">
        <v>2248.1514307467778</v>
      </c>
      <c r="M115" s="34">
        <v>4427.9005124169316</v>
      </c>
      <c r="N115" s="34">
        <v>2601.7933246341777</v>
      </c>
      <c r="O115" s="34">
        <v>3699.5666599006322</v>
      </c>
      <c r="P115" s="34">
        <v>4202.4595119462601</v>
      </c>
      <c r="Q115" s="34" t="s">
        <v>46</v>
      </c>
      <c r="R115" s="34">
        <v>4765.1281979411533</v>
      </c>
      <c r="S115" s="34" t="s">
        <v>46</v>
      </c>
      <c r="T115" s="29">
        <f t="shared" si="2"/>
        <v>18792.90820492485</v>
      </c>
      <c r="U115" s="30">
        <f t="shared" si="3"/>
        <v>14697.738809741753</v>
      </c>
    </row>
    <row r="116" spans="1:21" s="18" customFormat="1" x14ac:dyDescent="0.25">
      <c r="A116" s="25" t="s">
        <v>209</v>
      </c>
      <c r="B116" s="31" t="s">
        <v>48</v>
      </c>
      <c r="C116" s="27" t="s">
        <v>45</v>
      </c>
      <c r="D116" s="34" t="s">
        <v>46</v>
      </c>
      <c r="E116" s="34" t="s">
        <v>46</v>
      </c>
      <c r="F116" s="34" t="s">
        <v>46</v>
      </c>
      <c r="G116" s="34" t="s">
        <v>46</v>
      </c>
      <c r="H116" s="34" t="s">
        <v>46</v>
      </c>
      <c r="I116" s="34" t="s">
        <v>46</v>
      </c>
      <c r="J116" s="34" t="s">
        <v>46</v>
      </c>
      <c r="K116" s="34" t="s">
        <v>46</v>
      </c>
      <c r="L116" s="34" t="s">
        <v>46</v>
      </c>
      <c r="M116" s="34" t="s">
        <v>46</v>
      </c>
      <c r="N116" s="34" t="s">
        <v>46</v>
      </c>
      <c r="O116" s="34" t="s">
        <v>46</v>
      </c>
      <c r="P116" s="34" t="s">
        <v>46</v>
      </c>
      <c r="Q116" s="34" t="s">
        <v>46</v>
      </c>
      <c r="R116" s="34" t="s">
        <v>46</v>
      </c>
      <c r="S116" s="34" t="s">
        <v>46</v>
      </c>
      <c r="T116" s="29" t="str">
        <f t="shared" si="2"/>
        <v>-</v>
      </c>
      <c r="U116" s="30" t="str">
        <f t="shared" si="3"/>
        <v>-</v>
      </c>
    </row>
    <row r="117" spans="1:21" s="18" customFormat="1" ht="31.5" x14ac:dyDescent="0.25">
      <c r="A117" s="25" t="s">
        <v>210</v>
      </c>
      <c r="B117" s="35" t="s">
        <v>50</v>
      </c>
      <c r="C117" s="27" t="s">
        <v>45</v>
      </c>
      <c r="D117" s="34" t="s">
        <v>46</v>
      </c>
      <c r="E117" s="34" t="s">
        <v>46</v>
      </c>
      <c r="F117" s="34" t="s">
        <v>46</v>
      </c>
      <c r="G117" s="34" t="s">
        <v>46</v>
      </c>
      <c r="H117" s="34" t="s">
        <v>46</v>
      </c>
      <c r="I117" s="34" t="s">
        <v>46</v>
      </c>
      <c r="J117" s="34" t="s">
        <v>46</v>
      </c>
      <c r="K117" s="34" t="s">
        <v>46</v>
      </c>
      <c r="L117" s="34" t="s">
        <v>46</v>
      </c>
      <c r="M117" s="34" t="s">
        <v>46</v>
      </c>
      <c r="N117" s="34" t="s">
        <v>46</v>
      </c>
      <c r="O117" s="34" t="s">
        <v>46</v>
      </c>
      <c r="P117" s="34" t="s">
        <v>46</v>
      </c>
      <c r="Q117" s="34" t="s">
        <v>46</v>
      </c>
      <c r="R117" s="34" t="s">
        <v>46</v>
      </c>
      <c r="S117" s="34" t="s">
        <v>46</v>
      </c>
      <c r="T117" s="29" t="str">
        <f t="shared" si="2"/>
        <v>-</v>
      </c>
      <c r="U117" s="30" t="str">
        <f t="shared" si="3"/>
        <v>-</v>
      </c>
    </row>
    <row r="118" spans="1:21" s="18" customFormat="1" ht="31.5" x14ac:dyDescent="0.25">
      <c r="A118" s="25" t="s">
        <v>211</v>
      </c>
      <c r="B118" s="35" t="s">
        <v>52</v>
      </c>
      <c r="C118" s="27" t="s">
        <v>45</v>
      </c>
      <c r="D118" s="34" t="s">
        <v>46</v>
      </c>
      <c r="E118" s="34" t="s">
        <v>46</v>
      </c>
      <c r="F118" s="34" t="s">
        <v>46</v>
      </c>
      <c r="G118" s="34" t="s">
        <v>46</v>
      </c>
      <c r="H118" s="34" t="s">
        <v>46</v>
      </c>
      <c r="I118" s="34" t="s">
        <v>46</v>
      </c>
      <c r="J118" s="34" t="s">
        <v>46</v>
      </c>
      <c r="K118" s="34" t="s">
        <v>46</v>
      </c>
      <c r="L118" s="34" t="s">
        <v>46</v>
      </c>
      <c r="M118" s="34" t="s">
        <v>46</v>
      </c>
      <c r="N118" s="34" t="s">
        <v>46</v>
      </c>
      <c r="O118" s="34" t="s">
        <v>46</v>
      </c>
      <c r="P118" s="34" t="s">
        <v>46</v>
      </c>
      <c r="Q118" s="34" t="s">
        <v>46</v>
      </c>
      <c r="R118" s="34" t="s">
        <v>46</v>
      </c>
      <c r="S118" s="34" t="s">
        <v>46</v>
      </c>
      <c r="T118" s="29" t="str">
        <f t="shared" si="2"/>
        <v>-</v>
      </c>
      <c r="U118" s="30" t="str">
        <f t="shared" si="3"/>
        <v>-</v>
      </c>
    </row>
    <row r="119" spans="1:21" s="18" customFormat="1" ht="31.5" x14ac:dyDescent="0.25">
      <c r="A119" s="25" t="s">
        <v>212</v>
      </c>
      <c r="B119" s="35" t="s">
        <v>54</v>
      </c>
      <c r="C119" s="27" t="s">
        <v>45</v>
      </c>
      <c r="D119" s="34" t="s">
        <v>46</v>
      </c>
      <c r="E119" s="34" t="s">
        <v>46</v>
      </c>
      <c r="F119" s="34" t="s">
        <v>46</v>
      </c>
      <c r="G119" s="34" t="s">
        <v>46</v>
      </c>
      <c r="H119" s="34" t="s">
        <v>46</v>
      </c>
      <c r="I119" s="34" t="s">
        <v>46</v>
      </c>
      <c r="J119" s="34" t="s">
        <v>46</v>
      </c>
      <c r="K119" s="34" t="s">
        <v>46</v>
      </c>
      <c r="L119" s="34" t="s">
        <v>46</v>
      </c>
      <c r="M119" s="34" t="s">
        <v>46</v>
      </c>
      <c r="N119" s="34" t="s">
        <v>46</v>
      </c>
      <c r="O119" s="34" t="s">
        <v>46</v>
      </c>
      <c r="P119" s="34" t="s">
        <v>46</v>
      </c>
      <c r="Q119" s="34" t="s">
        <v>46</v>
      </c>
      <c r="R119" s="34" t="s">
        <v>46</v>
      </c>
      <c r="S119" s="34" t="s">
        <v>46</v>
      </c>
      <c r="T119" s="29" t="str">
        <f t="shared" si="2"/>
        <v>-</v>
      </c>
      <c r="U119" s="30" t="str">
        <f t="shared" si="3"/>
        <v>-</v>
      </c>
    </row>
    <row r="120" spans="1:21" s="18" customFormat="1" x14ac:dyDescent="0.25">
      <c r="A120" s="25" t="s">
        <v>213</v>
      </c>
      <c r="B120" s="26" t="s">
        <v>56</v>
      </c>
      <c r="C120" s="27" t="s">
        <v>45</v>
      </c>
      <c r="D120" s="34" t="s">
        <v>46</v>
      </c>
      <c r="E120" s="34" t="s">
        <v>46</v>
      </c>
      <c r="F120" s="34" t="s">
        <v>46</v>
      </c>
      <c r="G120" s="34" t="s">
        <v>46</v>
      </c>
      <c r="H120" s="34" t="s">
        <v>46</v>
      </c>
      <c r="I120" s="34" t="s">
        <v>46</v>
      </c>
      <c r="J120" s="34" t="s">
        <v>46</v>
      </c>
      <c r="K120" s="34" t="s">
        <v>46</v>
      </c>
      <c r="L120" s="34" t="s">
        <v>46</v>
      </c>
      <c r="M120" s="34" t="s">
        <v>46</v>
      </c>
      <c r="N120" s="34" t="s">
        <v>46</v>
      </c>
      <c r="O120" s="34" t="s">
        <v>46</v>
      </c>
      <c r="P120" s="34" t="s">
        <v>46</v>
      </c>
      <c r="Q120" s="34" t="s">
        <v>46</v>
      </c>
      <c r="R120" s="34" t="s">
        <v>46</v>
      </c>
      <c r="S120" s="34" t="s">
        <v>46</v>
      </c>
      <c r="T120" s="29" t="str">
        <f t="shared" si="2"/>
        <v>-</v>
      </c>
      <c r="U120" s="30" t="str">
        <f t="shared" si="3"/>
        <v>-</v>
      </c>
    </row>
    <row r="121" spans="1:21" s="18" customFormat="1" x14ac:dyDescent="0.25">
      <c r="A121" s="25" t="s">
        <v>214</v>
      </c>
      <c r="B121" s="26" t="s">
        <v>58</v>
      </c>
      <c r="C121" s="27" t="s">
        <v>45</v>
      </c>
      <c r="D121" s="34">
        <v>387.23574712999869</v>
      </c>
      <c r="E121" s="34">
        <v>-3159.1089254400008</v>
      </c>
      <c r="F121" s="34">
        <v>580.33994828827952</v>
      </c>
      <c r="G121" s="34">
        <v>921.24760374999562</v>
      </c>
      <c r="H121" s="34">
        <v>906.83563207487339</v>
      </c>
      <c r="I121" s="34">
        <v>1393.6382547380276</v>
      </c>
      <c r="J121" s="34">
        <v>1549.3992554067738</v>
      </c>
      <c r="K121" s="34">
        <v>2404.4359631286738</v>
      </c>
      <c r="L121" s="34">
        <v>1971.940591307115</v>
      </c>
      <c r="M121" s="34">
        <v>2935.5511391388354</v>
      </c>
      <c r="N121" s="34">
        <v>2307.7912019487144</v>
      </c>
      <c r="O121" s="34">
        <v>3429.5224012064245</v>
      </c>
      <c r="P121" s="34">
        <v>3933.4002145520508</v>
      </c>
      <c r="Q121" s="34" t="s">
        <v>46</v>
      </c>
      <c r="R121" s="34">
        <v>4490.7124101769268</v>
      </c>
      <c r="S121" s="34" t="s">
        <v>46</v>
      </c>
      <c r="T121" s="29">
        <f t="shared" si="2"/>
        <v>15160.079305466454</v>
      </c>
      <c r="U121" s="30">
        <f t="shared" si="3"/>
        <v>10163.147758211962</v>
      </c>
    </row>
    <row r="122" spans="1:21" s="18" customFormat="1" x14ac:dyDescent="0.25">
      <c r="A122" s="25" t="s">
        <v>215</v>
      </c>
      <c r="B122" s="26" t="s">
        <v>60</v>
      </c>
      <c r="C122" s="27" t="s">
        <v>45</v>
      </c>
      <c r="D122" s="34" t="s">
        <v>46</v>
      </c>
      <c r="E122" s="34" t="s">
        <v>46</v>
      </c>
      <c r="F122" s="34" t="s">
        <v>46</v>
      </c>
      <c r="G122" s="34" t="s">
        <v>46</v>
      </c>
      <c r="H122" s="34" t="s">
        <v>46</v>
      </c>
      <c r="I122" s="34" t="s">
        <v>46</v>
      </c>
      <c r="J122" s="34" t="s">
        <v>46</v>
      </c>
      <c r="K122" s="34" t="s">
        <v>46</v>
      </c>
      <c r="L122" s="34" t="s">
        <v>46</v>
      </c>
      <c r="M122" s="34" t="s">
        <v>46</v>
      </c>
      <c r="N122" s="34" t="s">
        <v>46</v>
      </c>
      <c r="O122" s="34" t="s">
        <v>46</v>
      </c>
      <c r="P122" s="34" t="s">
        <v>46</v>
      </c>
      <c r="Q122" s="34" t="s">
        <v>46</v>
      </c>
      <c r="R122" s="34" t="s">
        <v>46</v>
      </c>
      <c r="S122" s="34" t="s">
        <v>46</v>
      </c>
      <c r="T122" s="29" t="str">
        <f t="shared" si="2"/>
        <v>-</v>
      </c>
      <c r="U122" s="30" t="str">
        <f t="shared" si="3"/>
        <v>-</v>
      </c>
    </row>
    <row r="123" spans="1:21" s="18" customFormat="1" x14ac:dyDescent="0.25">
      <c r="A123" s="25" t="s">
        <v>216</v>
      </c>
      <c r="B123" s="26" t="s">
        <v>62</v>
      </c>
      <c r="C123" s="27" t="s">
        <v>45</v>
      </c>
      <c r="D123" s="34">
        <v>807.50028855000005</v>
      </c>
      <c r="E123" s="34">
        <v>713.00381018999985</v>
      </c>
      <c r="F123" s="34">
        <v>1288.899223889732</v>
      </c>
      <c r="G123" s="34">
        <v>850.96370005999995</v>
      </c>
      <c r="H123" s="34">
        <v>826.95905456428875</v>
      </c>
      <c r="I123" s="34">
        <v>1272.3526886134516</v>
      </c>
      <c r="J123" s="34">
        <v>1249.0570780557607</v>
      </c>
      <c r="K123" s="34">
        <v>1208.0841323410432</v>
      </c>
      <c r="L123" s="34">
        <v>209.85242345028311</v>
      </c>
      <c r="M123" s="34">
        <v>1462.8091024980931</v>
      </c>
      <c r="N123" s="34">
        <v>207.72896916437696</v>
      </c>
      <c r="O123" s="34">
        <v>229.70809443340269</v>
      </c>
      <c r="P123" s="34">
        <v>216.56556867037986</v>
      </c>
      <c r="Q123" s="34" t="s">
        <v>46</v>
      </c>
      <c r="R123" s="34">
        <v>232.04811618280405</v>
      </c>
      <c r="S123" s="34" t="s">
        <v>46</v>
      </c>
      <c r="T123" s="29">
        <f t="shared" si="2"/>
        <v>2942.2112100878931</v>
      </c>
      <c r="U123" s="30">
        <f t="shared" si="3"/>
        <v>4172.9540178859907</v>
      </c>
    </row>
    <row r="124" spans="1:21" s="18" customFormat="1" x14ac:dyDescent="0.25">
      <c r="A124" s="25" t="s">
        <v>217</v>
      </c>
      <c r="B124" s="26" t="s">
        <v>64</v>
      </c>
      <c r="C124" s="27" t="s">
        <v>45</v>
      </c>
      <c r="D124" s="34">
        <v>0</v>
      </c>
      <c r="E124" s="34">
        <v>0</v>
      </c>
      <c r="F124" s="34" t="s">
        <v>46</v>
      </c>
      <c r="G124" s="34">
        <v>0</v>
      </c>
      <c r="H124" s="34" t="s">
        <v>46</v>
      </c>
      <c r="I124" s="34">
        <v>0</v>
      </c>
      <c r="J124" s="34" t="s">
        <v>46</v>
      </c>
      <c r="K124" s="34">
        <v>0</v>
      </c>
      <c r="L124" s="34" t="s">
        <v>46</v>
      </c>
      <c r="M124" s="34">
        <v>0</v>
      </c>
      <c r="N124" s="34" t="s">
        <v>46</v>
      </c>
      <c r="O124" s="34">
        <v>0</v>
      </c>
      <c r="P124" s="34">
        <v>0</v>
      </c>
      <c r="Q124" s="34" t="s">
        <v>46</v>
      </c>
      <c r="R124" s="34">
        <v>0</v>
      </c>
      <c r="S124" s="34" t="s">
        <v>46</v>
      </c>
      <c r="T124" s="29" t="str">
        <f t="shared" si="2"/>
        <v>-</v>
      </c>
      <c r="U124" s="30">
        <f t="shared" si="3"/>
        <v>0</v>
      </c>
    </row>
    <row r="125" spans="1:21" s="18" customFormat="1" x14ac:dyDescent="0.25">
      <c r="A125" s="25" t="s">
        <v>218</v>
      </c>
      <c r="B125" s="26" t="s">
        <v>66</v>
      </c>
      <c r="C125" s="27" t="s">
        <v>45</v>
      </c>
      <c r="D125" s="34" t="s">
        <v>46</v>
      </c>
      <c r="E125" s="34" t="s">
        <v>46</v>
      </c>
      <c r="F125" s="34" t="s">
        <v>46</v>
      </c>
      <c r="G125" s="34">
        <v>0</v>
      </c>
      <c r="H125" s="34" t="s">
        <v>46</v>
      </c>
      <c r="I125" s="34" t="s">
        <v>46</v>
      </c>
      <c r="J125" s="34" t="s">
        <v>46</v>
      </c>
      <c r="K125" s="34" t="s">
        <v>46</v>
      </c>
      <c r="L125" s="34" t="s">
        <v>46</v>
      </c>
      <c r="M125" s="34" t="s">
        <v>46</v>
      </c>
      <c r="N125" s="34" t="s">
        <v>46</v>
      </c>
      <c r="O125" s="34" t="s">
        <v>46</v>
      </c>
      <c r="P125" s="34" t="s">
        <v>46</v>
      </c>
      <c r="Q125" s="34" t="s">
        <v>46</v>
      </c>
      <c r="R125" s="34" t="s">
        <v>46</v>
      </c>
      <c r="S125" s="34" t="s">
        <v>46</v>
      </c>
      <c r="T125" s="29" t="str">
        <f t="shared" si="2"/>
        <v>-</v>
      </c>
      <c r="U125" s="30" t="str">
        <f t="shared" si="3"/>
        <v>-</v>
      </c>
    </row>
    <row r="126" spans="1:21" s="18" customFormat="1" ht="31.5" x14ac:dyDescent="0.25">
      <c r="A126" s="25" t="s">
        <v>219</v>
      </c>
      <c r="B126" s="31" t="s">
        <v>68</v>
      </c>
      <c r="C126" s="27" t="s">
        <v>45</v>
      </c>
      <c r="D126" s="34" t="s">
        <v>46</v>
      </c>
      <c r="E126" s="34" t="s">
        <v>46</v>
      </c>
      <c r="F126" s="34" t="s">
        <v>46</v>
      </c>
      <c r="G126" s="34">
        <v>0</v>
      </c>
      <c r="H126" s="34" t="s">
        <v>46</v>
      </c>
      <c r="I126" s="34" t="s">
        <v>46</v>
      </c>
      <c r="J126" s="34" t="s">
        <v>46</v>
      </c>
      <c r="K126" s="34" t="s">
        <v>46</v>
      </c>
      <c r="L126" s="34" t="s">
        <v>46</v>
      </c>
      <c r="M126" s="34" t="s">
        <v>46</v>
      </c>
      <c r="N126" s="34" t="s">
        <v>46</v>
      </c>
      <c r="O126" s="34" t="s">
        <v>46</v>
      </c>
      <c r="P126" s="34" t="s">
        <v>46</v>
      </c>
      <c r="Q126" s="34" t="s">
        <v>46</v>
      </c>
      <c r="R126" s="34" t="s">
        <v>46</v>
      </c>
      <c r="S126" s="34" t="s">
        <v>46</v>
      </c>
      <c r="T126" s="29" t="str">
        <f t="shared" si="2"/>
        <v>-</v>
      </c>
      <c r="U126" s="30" t="str">
        <f t="shared" si="3"/>
        <v>-</v>
      </c>
    </row>
    <row r="127" spans="1:21" s="18" customFormat="1" x14ac:dyDescent="0.25">
      <c r="A127" s="25" t="s">
        <v>220</v>
      </c>
      <c r="B127" s="32" t="s">
        <v>70</v>
      </c>
      <c r="C127" s="27" t="s">
        <v>45</v>
      </c>
      <c r="D127" s="34" t="s">
        <v>46</v>
      </c>
      <c r="E127" s="34" t="s">
        <v>46</v>
      </c>
      <c r="F127" s="34" t="s">
        <v>46</v>
      </c>
      <c r="G127" s="34">
        <v>0</v>
      </c>
      <c r="H127" s="34" t="s">
        <v>46</v>
      </c>
      <c r="I127" s="34" t="s">
        <v>46</v>
      </c>
      <c r="J127" s="34" t="s">
        <v>46</v>
      </c>
      <c r="K127" s="34" t="s">
        <v>46</v>
      </c>
      <c r="L127" s="34" t="s">
        <v>46</v>
      </c>
      <c r="M127" s="34" t="s">
        <v>46</v>
      </c>
      <c r="N127" s="34" t="s">
        <v>46</v>
      </c>
      <c r="O127" s="34" t="s">
        <v>46</v>
      </c>
      <c r="P127" s="34" t="s">
        <v>46</v>
      </c>
      <c r="Q127" s="34" t="s">
        <v>46</v>
      </c>
      <c r="R127" s="34" t="s">
        <v>46</v>
      </c>
      <c r="S127" s="34" t="s">
        <v>46</v>
      </c>
      <c r="T127" s="29" t="str">
        <f t="shared" si="2"/>
        <v>-</v>
      </c>
      <c r="U127" s="30" t="str">
        <f t="shared" si="3"/>
        <v>-</v>
      </c>
    </row>
    <row r="128" spans="1:21" s="18" customFormat="1" x14ac:dyDescent="0.25">
      <c r="A128" s="25" t="s">
        <v>221</v>
      </c>
      <c r="B128" s="32" t="s">
        <v>72</v>
      </c>
      <c r="C128" s="27" t="s">
        <v>45</v>
      </c>
      <c r="D128" s="34" t="s">
        <v>46</v>
      </c>
      <c r="E128" s="34" t="s">
        <v>46</v>
      </c>
      <c r="F128" s="34" t="s">
        <v>46</v>
      </c>
      <c r="G128" s="34">
        <v>0</v>
      </c>
      <c r="H128" s="34" t="s">
        <v>46</v>
      </c>
      <c r="I128" s="34" t="s">
        <v>46</v>
      </c>
      <c r="J128" s="34" t="s">
        <v>46</v>
      </c>
      <c r="K128" s="34" t="s">
        <v>46</v>
      </c>
      <c r="L128" s="34" t="s">
        <v>46</v>
      </c>
      <c r="M128" s="34" t="s">
        <v>46</v>
      </c>
      <c r="N128" s="34" t="s">
        <v>46</v>
      </c>
      <c r="O128" s="34" t="s">
        <v>46</v>
      </c>
      <c r="P128" s="34" t="s">
        <v>46</v>
      </c>
      <c r="Q128" s="34" t="s">
        <v>46</v>
      </c>
      <c r="R128" s="34" t="s">
        <v>46</v>
      </c>
      <c r="S128" s="34" t="s">
        <v>46</v>
      </c>
      <c r="T128" s="29" t="str">
        <f t="shared" si="2"/>
        <v>-</v>
      </c>
      <c r="U128" s="30" t="str">
        <f t="shared" si="3"/>
        <v>-</v>
      </c>
    </row>
    <row r="129" spans="1:21" s="18" customFormat="1" x14ac:dyDescent="0.25">
      <c r="A129" s="25" t="s">
        <v>222</v>
      </c>
      <c r="B129" s="26" t="s">
        <v>74</v>
      </c>
      <c r="C129" s="27" t="s">
        <v>45</v>
      </c>
      <c r="D129" s="34">
        <v>218.22878753000001</v>
      </c>
      <c r="E129" s="34">
        <v>326.72273570999994</v>
      </c>
      <c r="F129" s="34">
        <v>230.42565059006762</v>
      </c>
      <c r="G129" s="34">
        <v>703.35662996000008</v>
      </c>
      <c r="H129" s="34">
        <v>375.97590582711996</v>
      </c>
      <c r="I129" s="34">
        <v>132.68905949454663</v>
      </c>
      <c r="J129" s="34">
        <v>67.148813727662201</v>
      </c>
      <c r="K129" s="34">
        <v>159.0715391084496</v>
      </c>
      <c r="L129" s="34">
        <v>66.358415989385719</v>
      </c>
      <c r="M129" s="34">
        <v>29.540270780002231</v>
      </c>
      <c r="N129" s="34">
        <v>86.273153521089839</v>
      </c>
      <c r="O129" s="34">
        <v>40.336164260805525</v>
      </c>
      <c r="P129" s="34">
        <v>52.493728723823615</v>
      </c>
      <c r="Q129" s="34" t="s">
        <v>46</v>
      </c>
      <c r="R129" s="34">
        <v>42.367671581425761</v>
      </c>
      <c r="S129" s="34" t="s">
        <v>46</v>
      </c>
      <c r="T129" s="29">
        <f t="shared" si="2"/>
        <v>690.61768937050704</v>
      </c>
      <c r="U129" s="30">
        <f t="shared" si="3"/>
        <v>361.63703364380393</v>
      </c>
    </row>
    <row r="130" spans="1:21" s="18" customFormat="1" x14ac:dyDescent="0.25">
      <c r="A130" s="25" t="s">
        <v>223</v>
      </c>
      <c r="B130" s="33" t="s">
        <v>224</v>
      </c>
      <c r="C130" s="27" t="s">
        <v>45</v>
      </c>
      <c r="D130" s="34">
        <v>384.74374473142029</v>
      </c>
      <c r="E130" s="34">
        <v>427.31131477274795</v>
      </c>
      <c r="F130" s="34">
        <v>474.52029539280164</v>
      </c>
      <c r="G130" s="34">
        <v>954.12409527096509</v>
      </c>
      <c r="H130" s="34">
        <v>510.54880405687823</v>
      </c>
      <c r="I130" s="34">
        <v>853.21063235429187</v>
      </c>
      <c r="J130" s="34">
        <v>660.78158790348209</v>
      </c>
      <c r="K130" s="34">
        <v>1247.6186285780191</v>
      </c>
      <c r="L130" s="34">
        <v>564.87247814939417</v>
      </c>
      <c r="M130" s="34">
        <v>1202.2412692367907</v>
      </c>
      <c r="N130" s="34">
        <v>640.3613439255015</v>
      </c>
      <c r="O130" s="34">
        <v>1197.2264395813108</v>
      </c>
      <c r="P130" s="34">
        <v>1347.9549933612225</v>
      </c>
      <c r="Q130" s="34" t="s">
        <v>46</v>
      </c>
      <c r="R130" s="34">
        <v>1488.6221648599394</v>
      </c>
      <c r="S130" s="34" t="s">
        <v>46</v>
      </c>
      <c r="T130" s="29">
        <f t="shared" si="2"/>
        <v>5213.1413722564175</v>
      </c>
      <c r="U130" s="30">
        <f t="shared" si="3"/>
        <v>4500.2969697504122</v>
      </c>
    </row>
    <row r="131" spans="1:21" s="18" customFormat="1" x14ac:dyDescent="0.25">
      <c r="A131" s="25" t="s">
        <v>225</v>
      </c>
      <c r="B131" s="26" t="s">
        <v>48</v>
      </c>
      <c r="C131" s="27" t="s">
        <v>45</v>
      </c>
      <c r="D131" s="34" t="s">
        <v>46</v>
      </c>
      <c r="E131" s="34" t="s">
        <v>46</v>
      </c>
      <c r="F131" s="34" t="s">
        <v>46</v>
      </c>
      <c r="G131" s="34" t="s">
        <v>46</v>
      </c>
      <c r="H131" s="34" t="s">
        <v>46</v>
      </c>
      <c r="I131" s="34" t="s">
        <v>46</v>
      </c>
      <c r="J131" s="34" t="s">
        <v>46</v>
      </c>
      <c r="K131" s="34" t="s">
        <v>46</v>
      </c>
      <c r="L131" s="34" t="s">
        <v>46</v>
      </c>
      <c r="M131" s="34" t="s">
        <v>46</v>
      </c>
      <c r="N131" s="34" t="s">
        <v>46</v>
      </c>
      <c r="O131" s="34" t="s">
        <v>46</v>
      </c>
      <c r="P131" s="34" t="s">
        <v>46</v>
      </c>
      <c r="Q131" s="34" t="s">
        <v>46</v>
      </c>
      <c r="R131" s="34" t="s">
        <v>46</v>
      </c>
      <c r="S131" s="34" t="s">
        <v>46</v>
      </c>
      <c r="T131" s="29" t="str">
        <f t="shared" si="2"/>
        <v>-</v>
      </c>
      <c r="U131" s="30" t="str">
        <f t="shared" si="3"/>
        <v>-</v>
      </c>
    </row>
    <row r="132" spans="1:21" s="18" customFormat="1" ht="31.5" x14ac:dyDescent="0.25">
      <c r="A132" s="25" t="s">
        <v>226</v>
      </c>
      <c r="B132" s="35" t="s">
        <v>50</v>
      </c>
      <c r="C132" s="27" t="s">
        <v>45</v>
      </c>
      <c r="D132" s="34" t="s">
        <v>46</v>
      </c>
      <c r="E132" s="34" t="s">
        <v>46</v>
      </c>
      <c r="F132" s="34" t="s">
        <v>46</v>
      </c>
      <c r="G132" s="34" t="s">
        <v>46</v>
      </c>
      <c r="H132" s="34" t="s">
        <v>46</v>
      </c>
      <c r="I132" s="34" t="s">
        <v>46</v>
      </c>
      <c r="J132" s="34" t="s">
        <v>46</v>
      </c>
      <c r="K132" s="34" t="s">
        <v>46</v>
      </c>
      <c r="L132" s="34" t="s">
        <v>46</v>
      </c>
      <c r="M132" s="34" t="s">
        <v>46</v>
      </c>
      <c r="N132" s="34" t="s">
        <v>46</v>
      </c>
      <c r="O132" s="34" t="s">
        <v>46</v>
      </c>
      <c r="P132" s="34" t="s">
        <v>46</v>
      </c>
      <c r="Q132" s="34" t="s">
        <v>46</v>
      </c>
      <c r="R132" s="34" t="s">
        <v>46</v>
      </c>
      <c r="S132" s="34" t="s">
        <v>46</v>
      </c>
      <c r="T132" s="29" t="str">
        <f t="shared" si="2"/>
        <v>-</v>
      </c>
      <c r="U132" s="30" t="str">
        <f t="shared" si="3"/>
        <v>-</v>
      </c>
    </row>
    <row r="133" spans="1:21" s="18" customFormat="1" ht="31.5" x14ac:dyDescent="0.25">
      <c r="A133" s="25" t="s">
        <v>227</v>
      </c>
      <c r="B133" s="35" t="s">
        <v>52</v>
      </c>
      <c r="C133" s="27" t="s">
        <v>45</v>
      </c>
      <c r="D133" s="34" t="s">
        <v>46</v>
      </c>
      <c r="E133" s="34" t="s">
        <v>46</v>
      </c>
      <c r="F133" s="34" t="s">
        <v>46</v>
      </c>
      <c r="G133" s="34" t="s">
        <v>46</v>
      </c>
      <c r="H133" s="34" t="s">
        <v>46</v>
      </c>
      <c r="I133" s="34" t="s">
        <v>46</v>
      </c>
      <c r="J133" s="34" t="s">
        <v>46</v>
      </c>
      <c r="K133" s="34" t="s">
        <v>46</v>
      </c>
      <c r="L133" s="34" t="s">
        <v>46</v>
      </c>
      <c r="M133" s="34" t="s">
        <v>46</v>
      </c>
      <c r="N133" s="34" t="s">
        <v>46</v>
      </c>
      <c r="O133" s="34" t="s">
        <v>46</v>
      </c>
      <c r="P133" s="34" t="s">
        <v>46</v>
      </c>
      <c r="Q133" s="34" t="s">
        <v>46</v>
      </c>
      <c r="R133" s="34" t="s">
        <v>46</v>
      </c>
      <c r="S133" s="34" t="s">
        <v>46</v>
      </c>
      <c r="T133" s="29" t="str">
        <f t="shared" si="2"/>
        <v>-</v>
      </c>
      <c r="U133" s="30" t="str">
        <f t="shared" si="3"/>
        <v>-</v>
      </c>
    </row>
    <row r="134" spans="1:21" s="18" customFormat="1" ht="31.5" x14ac:dyDescent="0.25">
      <c r="A134" s="25" t="s">
        <v>228</v>
      </c>
      <c r="B134" s="35" t="s">
        <v>54</v>
      </c>
      <c r="C134" s="27" t="s">
        <v>45</v>
      </c>
      <c r="D134" s="34" t="s">
        <v>46</v>
      </c>
      <c r="E134" s="34" t="s">
        <v>46</v>
      </c>
      <c r="F134" s="34" t="s">
        <v>46</v>
      </c>
      <c r="G134" s="34" t="s">
        <v>46</v>
      </c>
      <c r="H134" s="34" t="s">
        <v>46</v>
      </c>
      <c r="I134" s="34" t="s">
        <v>46</v>
      </c>
      <c r="J134" s="34" t="s">
        <v>46</v>
      </c>
      <c r="K134" s="34" t="s">
        <v>46</v>
      </c>
      <c r="L134" s="34" t="s">
        <v>46</v>
      </c>
      <c r="M134" s="34" t="s">
        <v>46</v>
      </c>
      <c r="N134" s="34" t="s">
        <v>46</v>
      </c>
      <c r="O134" s="34" t="s">
        <v>46</v>
      </c>
      <c r="P134" s="34" t="s">
        <v>46</v>
      </c>
      <c r="Q134" s="34" t="s">
        <v>46</v>
      </c>
      <c r="R134" s="34" t="s">
        <v>46</v>
      </c>
      <c r="S134" s="34" t="s">
        <v>46</v>
      </c>
      <c r="T134" s="29" t="str">
        <f t="shared" si="2"/>
        <v>-</v>
      </c>
      <c r="U134" s="30" t="str">
        <f t="shared" si="3"/>
        <v>-</v>
      </c>
    </row>
    <row r="135" spans="1:21" s="18" customFormat="1" x14ac:dyDescent="0.25">
      <c r="A135" s="25" t="s">
        <v>229</v>
      </c>
      <c r="B135" s="36" t="s">
        <v>230</v>
      </c>
      <c r="C135" s="27" t="s">
        <v>45</v>
      </c>
      <c r="D135" s="34" t="s">
        <v>46</v>
      </c>
      <c r="E135" s="34" t="s">
        <v>46</v>
      </c>
      <c r="F135" s="34" t="s">
        <v>46</v>
      </c>
      <c r="G135" s="34" t="s">
        <v>46</v>
      </c>
      <c r="H135" s="34" t="s">
        <v>46</v>
      </c>
      <c r="I135" s="34" t="s">
        <v>46</v>
      </c>
      <c r="J135" s="34" t="s">
        <v>46</v>
      </c>
      <c r="K135" s="34" t="s">
        <v>46</v>
      </c>
      <c r="L135" s="34" t="s">
        <v>46</v>
      </c>
      <c r="M135" s="34" t="s">
        <v>46</v>
      </c>
      <c r="N135" s="34" t="s">
        <v>46</v>
      </c>
      <c r="O135" s="34" t="s">
        <v>46</v>
      </c>
      <c r="P135" s="34" t="s">
        <v>46</v>
      </c>
      <c r="Q135" s="34" t="s">
        <v>46</v>
      </c>
      <c r="R135" s="34" t="s">
        <v>46</v>
      </c>
      <c r="S135" s="34" t="s">
        <v>46</v>
      </c>
      <c r="T135" s="29" t="str">
        <f t="shared" si="2"/>
        <v>-</v>
      </c>
      <c r="U135" s="30" t="str">
        <f t="shared" si="3"/>
        <v>-</v>
      </c>
    </row>
    <row r="136" spans="1:21" s="18" customFormat="1" x14ac:dyDescent="0.25">
      <c r="A136" s="25" t="s">
        <v>231</v>
      </c>
      <c r="B136" s="36" t="s">
        <v>232</v>
      </c>
      <c r="C136" s="27" t="s">
        <v>45</v>
      </c>
      <c r="D136" s="34">
        <v>179.59792951542028</v>
      </c>
      <c r="E136" s="34">
        <v>219.36600559274794</v>
      </c>
      <c r="F136" s="34">
        <v>166.89112110401763</v>
      </c>
      <c r="G136" s="34">
        <v>327.19789523206435</v>
      </c>
      <c r="H136" s="34">
        <v>266.22468089862747</v>
      </c>
      <c r="I136" s="34">
        <v>495.07879329320212</v>
      </c>
      <c r="J136" s="34">
        <v>393.81073238186707</v>
      </c>
      <c r="K136" s="34">
        <v>897.97107201114636</v>
      </c>
      <c r="L136" s="34">
        <v>505.78561586882307</v>
      </c>
      <c r="M136" s="34">
        <v>822.80362982600172</v>
      </c>
      <c r="N136" s="34">
        <v>577.64920753877334</v>
      </c>
      <c r="O136" s="34">
        <v>1122.1881818474358</v>
      </c>
      <c r="P136" s="34">
        <v>1273.1984349574886</v>
      </c>
      <c r="Q136" s="34" t="s">
        <v>46</v>
      </c>
      <c r="R136" s="34">
        <v>1420.0182179188855</v>
      </c>
      <c r="S136" s="34" t="s">
        <v>46</v>
      </c>
      <c r="T136" s="29">
        <f t="shared" si="2"/>
        <v>4436.6868895644657</v>
      </c>
      <c r="U136" s="30">
        <f t="shared" si="3"/>
        <v>3338.0416769777858</v>
      </c>
    </row>
    <row r="137" spans="1:21" s="18" customFormat="1" x14ac:dyDescent="0.25">
      <c r="A137" s="25" t="s">
        <v>233</v>
      </c>
      <c r="B137" s="36" t="s">
        <v>234</v>
      </c>
      <c r="C137" s="27" t="s">
        <v>45</v>
      </c>
      <c r="D137" s="34" t="s">
        <v>46</v>
      </c>
      <c r="E137" s="34" t="s">
        <v>46</v>
      </c>
      <c r="F137" s="34" t="s">
        <v>46</v>
      </c>
      <c r="G137" s="34" t="s">
        <v>46</v>
      </c>
      <c r="H137" s="34" t="s">
        <v>46</v>
      </c>
      <c r="I137" s="34" t="s">
        <v>46</v>
      </c>
      <c r="J137" s="34" t="s">
        <v>46</v>
      </c>
      <c r="K137" s="34" t="s">
        <v>46</v>
      </c>
      <c r="L137" s="34" t="s">
        <v>46</v>
      </c>
      <c r="M137" s="34" t="s">
        <v>46</v>
      </c>
      <c r="N137" s="34" t="s">
        <v>46</v>
      </c>
      <c r="O137" s="34" t="s">
        <v>46</v>
      </c>
      <c r="P137" s="34" t="s">
        <v>46</v>
      </c>
      <c r="Q137" s="34" t="s">
        <v>46</v>
      </c>
      <c r="R137" s="34" t="s">
        <v>46</v>
      </c>
      <c r="S137" s="34" t="s">
        <v>46</v>
      </c>
      <c r="T137" s="29" t="str">
        <f t="shared" si="2"/>
        <v>-</v>
      </c>
      <c r="U137" s="30" t="str">
        <f t="shared" si="3"/>
        <v>-</v>
      </c>
    </row>
    <row r="138" spans="1:21" s="18" customFormat="1" x14ac:dyDescent="0.25">
      <c r="A138" s="25" t="s">
        <v>235</v>
      </c>
      <c r="B138" s="36" t="s">
        <v>236</v>
      </c>
      <c r="C138" s="27" t="s">
        <v>45</v>
      </c>
      <c r="D138" s="34">
        <v>161.50005771000002</v>
      </c>
      <c r="E138" s="34">
        <v>142.600762038</v>
      </c>
      <c r="F138" s="34">
        <v>257.77984477794661</v>
      </c>
      <c r="G138" s="34">
        <v>170.19274001199994</v>
      </c>
      <c r="H138" s="34">
        <v>165.39181091285764</v>
      </c>
      <c r="I138" s="34">
        <v>317.88303212445499</v>
      </c>
      <c r="J138" s="34">
        <v>249.81141561115209</v>
      </c>
      <c r="K138" s="34">
        <v>302.34499463474572</v>
      </c>
      <c r="L138" s="34">
        <v>41.970484690056765</v>
      </c>
      <c r="M138" s="34">
        <v>364.66555821867655</v>
      </c>
      <c r="N138" s="34">
        <v>41.545793832875326</v>
      </c>
      <c r="O138" s="34">
        <v>57.58493244658078</v>
      </c>
      <c r="P138" s="34">
        <v>54.188483057855336</v>
      </c>
      <c r="Q138" s="34" t="s">
        <v>46</v>
      </c>
      <c r="R138" s="34">
        <v>58.012029045701041</v>
      </c>
      <c r="S138" s="34" t="s">
        <v>46</v>
      </c>
      <c r="T138" s="29">
        <f t="shared" si="2"/>
        <v>610.92001715049821</v>
      </c>
      <c r="U138" s="30">
        <f t="shared" si="3"/>
        <v>1042.478517424458</v>
      </c>
    </row>
    <row r="139" spans="1:21" s="18" customFormat="1" x14ac:dyDescent="0.25">
      <c r="A139" s="25" t="s">
        <v>237</v>
      </c>
      <c r="B139" s="36" t="s">
        <v>238</v>
      </c>
      <c r="C139" s="27" t="s">
        <v>45</v>
      </c>
      <c r="D139" s="34">
        <v>0</v>
      </c>
      <c r="E139" s="34">
        <v>0</v>
      </c>
      <c r="F139" s="34" t="s">
        <v>46</v>
      </c>
      <c r="G139" s="34">
        <v>0</v>
      </c>
      <c r="H139" s="34" t="s">
        <v>46</v>
      </c>
      <c r="I139" s="34">
        <v>0</v>
      </c>
      <c r="J139" s="34" t="s">
        <v>46</v>
      </c>
      <c r="K139" s="34">
        <v>0</v>
      </c>
      <c r="L139" s="34" t="s">
        <v>46</v>
      </c>
      <c r="M139" s="34">
        <v>0</v>
      </c>
      <c r="N139" s="34" t="s">
        <v>46</v>
      </c>
      <c r="O139" s="34">
        <v>0</v>
      </c>
      <c r="P139" s="34">
        <v>0</v>
      </c>
      <c r="Q139" s="34" t="s">
        <v>46</v>
      </c>
      <c r="R139" s="34">
        <v>0</v>
      </c>
      <c r="S139" s="34" t="s">
        <v>46</v>
      </c>
      <c r="T139" s="29" t="str">
        <f t="shared" si="2"/>
        <v>-</v>
      </c>
      <c r="U139" s="30">
        <f t="shared" si="3"/>
        <v>0</v>
      </c>
    </row>
    <row r="140" spans="1:21" s="18" customFormat="1" x14ac:dyDescent="0.25">
      <c r="A140" s="25" t="s">
        <v>239</v>
      </c>
      <c r="B140" s="36" t="s">
        <v>240</v>
      </c>
      <c r="C140" s="27" t="s">
        <v>45</v>
      </c>
      <c r="D140" s="34" t="s">
        <v>46</v>
      </c>
      <c r="E140" s="34" t="s">
        <v>46</v>
      </c>
      <c r="F140" s="34" t="s">
        <v>46</v>
      </c>
      <c r="G140" s="34" t="s">
        <v>46</v>
      </c>
      <c r="H140" s="34" t="s">
        <v>46</v>
      </c>
      <c r="I140" s="34" t="s">
        <v>46</v>
      </c>
      <c r="J140" s="34" t="s">
        <v>46</v>
      </c>
      <c r="K140" s="34" t="s">
        <v>46</v>
      </c>
      <c r="L140" s="34" t="s">
        <v>46</v>
      </c>
      <c r="M140" s="34" t="s">
        <v>46</v>
      </c>
      <c r="N140" s="34" t="s">
        <v>46</v>
      </c>
      <c r="O140" s="34" t="s">
        <v>46</v>
      </c>
      <c r="P140" s="34" t="s">
        <v>46</v>
      </c>
      <c r="Q140" s="34" t="s">
        <v>46</v>
      </c>
      <c r="R140" s="34" t="s">
        <v>46</v>
      </c>
      <c r="S140" s="34" t="s">
        <v>46</v>
      </c>
      <c r="T140" s="29" t="str">
        <f t="shared" si="2"/>
        <v>-</v>
      </c>
      <c r="U140" s="30" t="str">
        <f t="shared" si="3"/>
        <v>-</v>
      </c>
    </row>
    <row r="141" spans="1:21" s="18" customFormat="1" ht="31.5" x14ac:dyDescent="0.25">
      <c r="A141" s="25" t="s">
        <v>241</v>
      </c>
      <c r="B141" s="36" t="s">
        <v>68</v>
      </c>
      <c r="C141" s="27" t="s">
        <v>45</v>
      </c>
      <c r="D141" s="34" t="s">
        <v>46</v>
      </c>
      <c r="E141" s="34" t="s">
        <v>46</v>
      </c>
      <c r="F141" s="34" t="s">
        <v>46</v>
      </c>
      <c r="G141" s="34" t="s">
        <v>46</v>
      </c>
      <c r="H141" s="34" t="s">
        <v>46</v>
      </c>
      <c r="I141" s="34" t="s">
        <v>46</v>
      </c>
      <c r="J141" s="34" t="s">
        <v>46</v>
      </c>
      <c r="K141" s="34" t="s">
        <v>46</v>
      </c>
      <c r="L141" s="34" t="s">
        <v>46</v>
      </c>
      <c r="M141" s="34" t="s">
        <v>46</v>
      </c>
      <c r="N141" s="34" t="s">
        <v>46</v>
      </c>
      <c r="O141" s="34" t="s">
        <v>46</v>
      </c>
      <c r="P141" s="34" t="s">
        <v>46</v>
      </c>
      <c r="Q141" s="34" t="s">
        <v>46</v>
      </c>
      <c r="R141" s="34" t="s">
        <v>46</v>
      </c>
      <c r="S141" s="34" t="s">
        <v>46</v>
      </c>
      <c r="T141" s="29" t="str">
        <f t="shared" si="2"/>
        <v>-</v>
      </c>
      <c r="U141" s="30" t="str">
        <f t="shared" si="3"/>
        <v>-</v>
      </c>
    </row>
    <row r="142" spans="1:21" s="18" customFormat="1" x14ac:dyDescent="0.25">
      <c r="A142" s="25" t="s">
        <v>242</v>
      </c>
      <c r="B142" s="32" t="s">
        <v>243</v>
      </c>
      <c r="C142" s="27" t="s">
        <v>45</v>
      </c>
      <c r="D142" s="34" t="s">
        <v>46</v>
      </c>
      <c r="E142" s="34" t="s">
        <v>46</v>
      </c>
      <c r="F142" s="34" t="s">
        <v>46</v>
      </c>
      <c r="G142" s="34" t="s">
        <v>46</v>
      </c>
      <c r="H142" s="34" t="s">
        <v>46</v>
      </c>
      <c r="I142" s="34" t="s">
        <v>46</v>
      </c>
      <c r="J142" s="34" t="s">
        <v>46</v>
      </c>
      <c r="K142" s="34" t="s">
        <v>46</v>
      </c>
      <c r="L142" s="34" t="s">
        <v>46</v>
      </c>
      <c r="M142" s="34" t="s">
        <v>46</v>
      </c>
      <c r="N142" s="34" t="s">
        <v>46</v>
      </c>
      <c r="O142" s="34" t="s">
        <v>46</v>
      </c>
      <c r="P142" s="34" t="s">
        <v>46</v>
      </c>
      <c r="Q142" s="34" t="s">
        <v>46</v>
      </c>
      <c r="R142" s="34" t="s">
        <v>46</v>
      </c>
      <c r="S142" s="34" t="s">
        <v>46</v>
      </c>
      <c r="T142" s="29" t="str">
        <f t="shared" ref="T142:T164" si="4">IFERROR(H142+J142+L142+N142+P142+R142+0+0,"-")</f>
        <v>-</v>
      </c>
      <c r="U142" s="30" t="str">
        <f t="shared" ref="U142:U164" si="5">IFERROR(I142+K142+M142+O142,"-")</f>
        <v>-</v>
      </c>
    </row>
    <row r="143" spans="1:21" s="18" customFormat="1" x14ac:dyDescent="0.25">
      <c r="A143" s="25" t="s">
        <v>244</v>
      </c>
      <c r="B143" s="32" t="s">
        <v>72</v>
      </c>
      <c r="C143" s="27" t="s">
        <v>45</v>
      </c>
      <c r="D143" s="34" t="s">
        <v>46</v>
      </c>
      <c r="E143" s="34" t="s">
        <v>46</v>
      </c>
      <c r="F143" s="34" t="s">
        <v>46</v>
      </c>
      <c r="G143" s="34" t="s">
        <v>46</v>
      </c>
      <c r="H143" s="34" t="s">
        <v>46</v>
      </c>
      <c r="I143" s="34" t="s">
        <v>46</v>
      </c>
      <c r="J143" s="34" t="s">
        <v>46</v>
      </c>
      <c r="K143" s="34" t="s">
        <v>46</v>
      </c>
      <c r="L143" s="34" t="s">
        <v>46</v>
      </c>
      <c r="M143" s="34" t="s">
        <v>46</v>
      </c>
      <c r="N143" s="34" t="s">
        <v>46</v>
      </c>
      <c r="O143" s="34" t="s">
        <v>46</v>
      </c>
      <c r="P143" s="34" t="s">
        <v>46</v>
      </c>
      <c r="Q143" s="34" t="s">
        <v>46</v>
      </c>
      <c r="R143" s="34" t="s">
        <v>46</v>
      </c>
      <c r="S143" s="34" t="s">
        <v>46</v>
      </c>
      <c r="T143" s="29" t="str">
        <f t="shared" si="4"/>
        <v>-</v>
      </c>
      <c r="U143" s="30" t="str">
        <f t="shared" si="5"/>
        <v>-</v>
      </c>
    </row>
    <row r="144" spans="1:21" s="18" customFormat="1" x14ac:dyDescent="0.25">
      <c r="A144" s="25" t="s">
        <v>245</v>
      </c>
      <c r="B144" s="36" t="s">
        <v>246</v>
      </c>
      <c r="C144" s="27" t="s">
        <v>45</v>
      </c>
      <c r="D144" s="34">
        <v>43.645757506000002</v>
      </c>
      <c r="E144" s="34">
        <v>65.344547141999982</v>
      </c>
      <c r="F144" s="34">
        <v>49.849329510837414</v>
      </c>
      <c r="G144" s="34">
        <v>456.73346002690079</v>
      </c>
      <c r="H144" s="34">
        <v>78.932312245393121</v>
      </c>
      <c r="I144" s="34">
        <v>40.248806936634011</v>
      </c>
      <c r="J144" s="34">
        <v>17.15943991046294</v>
      </c>
      <c r="K144" s="34">
        <v>47.302561932131013</v>
      </c>
      <c r="L144" s="34">
        <v>17.116377590514325</v>
      </c>
      <c r="M144" s="34">
        <v>14.772081192111628</v>
      </c>
      <c r="N144" s="34">
        <v>21.166342553852811</v>
      </c>
      <c r="O144" s="34">
        <v>17.453325287294369</v>
      </c>
      <c r="P144" s="34">
        <v>20.568075345872398</v>
      </c>
      <c r="Q144" s="34" t="s">
        <v>46</v>
      </c>
      <c r="R144" s="34">
        <v>10.591917895356438</v>
      </c>
      <c r="S144" s="34" t="s">
        <v>46</v>
      </c>
      <c r="T144" s="29">
        <f t="shared" si="4"/>
        <v>165.53446554145202</v>
      </c>
      <c r="U144" s="30">
        <f t="shared" si="5"/>
        <v>119.77677534817101</v>
      </c>
    </row>
    <row r="145" spans="1:21" s="18" customFormat="1" x14ac:dyDescent="0.25">
      <c r="A145" s="25" t="s">
        <v>247</v>
      </c>
      <c r="B145" s="33" t="s">
        <v>248</v>
      </c>
      <c r="C145" s="27" t="s">
        <v>45</v>
      </c>
      <c r="D145" s="34">
        <v>1028.2210784785784</v>
      </c>
      <c r="E145" s="34">
        <v>-2546.6936943127489</v>
      </c>
      <c r="F145" s="34">
        <v>1625.1445273752795</v>
      </c>
      <c r="G145" s="34">
        <v>1521.4438384990308</v>
      </c>
      <c r="H145" s="34">
        <v>1599.2217884094046</v>
      </c>
      <c r="I145" s="34">
        <v>1945.4693704917347</v>
      </c>
      <c r="J145" s="34">
        <v>2204.8235592867159</v>
      </c>
      <c r="K145" s="34">
        <v>2523.9730060001434</v>
      </c>
      <c r="L145" s="34">
        <v>1683.2789525973835</v>
      </c>
      <c r="M145" s="34">
        <v>3225.6592431801409</v>
      </c>
      <c r="N145" s="34">
        <v>1961.4319807086763</v>
      </c>
      <c r="O145" s="34">
        <v>2502.3402203193214</v>
      </c>
      <c r="P145" s="34">
        <v>2854.5045185850377</v>
      </c>
      <c r="Q145" s="34" t="s">
        <v>46</v>
      </c>
      <c r="R145" s="34">
        <v>3276.5060330812139</v>
      </c>
      <c r="S145" s="34" t="s">
        <v>46</v>
      </c>
      <c r="T145" s="29">
        <f t="shared" si="4"/>
        <v>13579.766832668431</v>
      </c>
      <c r="U145" s="30">
        <f t="shared" si="5"/>
        <v>10197.441839991341</v>
      </c>
    </row>
    <row r="146" spans="1:21" s="18" customFormat="1" x14ac:dyDescent="0.25">
      <c r="A146" s="25" t="s">
        <v>249</v>
      </c>
      <c r="B146" s="26" t="s">
        <v>48</v>
      </c>
      <c r="C146" s="27" t="s">
        <v>45</v>
      </c>
      <c r="D146" s="34" t="s">
        <v>46</v>
      </c>
      <c r="E146" s="34" t="s">
        <v>46</v>
      </c>
      <c r="F146" s="34" t="s">
        <v>46</v>
      </c>
      <c r="G146" s="34" t="s">
        <v>46</v>
      </c>
      <c r="H146" s="34" t="s">
        <v>46</v>
      </c>
      <c r="I146" s="34" t="s">
        <v>46</v>
      </c>
      <c r="J146" s="34" t="s">
        <v>46</v>
      </c>
      <c r="K146" s="34" t="s">
        <v>46</v>
      </c>
      <c r="L146" s="34" t="s">
        <v>46</v>
      </c>
      <c r="M146" s="34" t="s">
        <v>46</v>
      </c>
      <c r="N146" s="34" t="s">
        <v>46</v>
      </c>
      <c r="O146" s="34" t="s">
        <v>46</v>
      </c>
      <c r="P146" s="34" t="s">
        <v>46</v>
      </c>
      <c r="Q146" s="34" t="s">
        <v>46</v>
      </c>
      <c r="R146" s="34" t="s">
        <v>46</v>
      </c>
      <c r="S146" s="34" t="s">
        <v>46</v>
      </c>
      <c r="T146" s="29" t="str">
        <f t="shared" si="4"/>
        <v>-</v>
      </c>
      <c r="U146" s="30" t="str">
        <f t="shared" si="5"/>
        <v>-</v>
      </c>
    </row>
    <row r="147" spans="1:21" s="18" customFormat="1" ht="31.5" x14ac:dyDescent="0.25">
      <c r="A147" s="25" t="s">
        <v>250</v>
      </c>
      <c r="B147" s="35" t="s">
        <v>50</v>
      </c>
      <c r="C147" s="27" t="s">
        <v>45</v>
      </c>
      <c r="D147" s="34" t="s">
        <v>46</v>
      </c>
      <c r="E147" s="34" t="s">
        <v>46</v>
      </c>
      <c r="F147" s="34" t="s">
        <v>46</v>
      </c>
      <c r="G147" s="34" t="s">
        <v>46</v>
      </c>
      <c r="H147" s="34" t="s">
        <v>46</v>
      </c>
      <c r="I147" s="34" t="s">
        <v>46</v>
      </c>
      <c r="J147" s="34" t="s">
        <v>46</v>
      </c>
      <c r="K147" s="34" t="s">
        <v>46</v>
      </c>
      <c r="L147" s="34" t="s">
        <v>46</v>
      </c>
      <c r="M147" s="34" t="s">
        <v>46</v>
      </c>
      <c r="N147" s="34" t="s">
        <v>46</v>
      </c>
      <c r="O147" s="34" t="s">
        <v>46</v>
      </c>
      <c r="P147" s="34" t="s">
        <v>46</v>
      </c>
      <c r="Q147" s="34" t="s">
        <v>46</v>
      </c>
      <c r="R147" s="34" t="s">
        <v>46</v>
      </c>
      <c r="S147" s="34" t="s">
        <v>46</v>
      </c>
      <c r="T147" s="29" t="str">
        <f t="shared" si="4"/>
        <v>-</v>
      </c>
      <c r="U147" s="30" t="str">
        <f t="shared" si="5"/>
        <v>-</v>
      </c>
    </row>
    <row r="148" spans="1:21" s="18" customFormat="1" ht="31.5" x14ac:dyDescent="0.25">
      <c r="A148" s="25" t="s">
        <v>251</v>
      </c>
      <c r="B148" s="35" t="s">
        <v>52</v>
      </c>
      <c r="C148" s="27" t="s">
        <v>45</v>
      </c>
      <c r="D148" s="34" t="s">
        <v>46</v>
      </c>
      <c r="E148" s="34" t="s">
        <v>46</v>
      </c>
      <c r="F148" s="34" t="s">
        <v>46</v>
      </c>
      <c r="G148" s="34" t="s">
        <v>46</v>
      </c>
      <c r="H148" s="34" t="s">
        <v>46</v>
      </c>
      <c r="I148" s="34" t="s">
        <v>46</v>
      </c>
      <c r="J148" s="34" t="s">
        <v>46</v>
      </c>
      <c r="K148" s="34" t="s">
        <v>46</v>
      </c>
      <c r="L148" s="34" t="s">
        <v>46</v>
      </c>
      <c r="M148" s="34" t="s">
        <v>46</v>
      </c>
      <c r="N148" s="34" t="s">
        <v>46</v>
      </c>
      <c r="O148" s="34" t="s">
        <v>46</v>
      </c>
      <c r="P148" s="34" t="s">
        <v>46</v>
      </c>
      <c r="Q148" s="34" t="s">
        <v>46</v>
      </c>
      <c r="R148" s="34" t="s">
        <v>46</v>
      </c>
      <c r="S148" s="34" t="s">
        <v>46</v>
      </c>
      <c r="T148" s="29" t="str">
        <f t="shared" si="4"/>
        <v>-</v>
      </c>
      <c r="U148" s="30" t="str">
        <f t="shared" si="5"/>
        <v>-</v>
      </c>
    </row>
    <row r="149" spans="1:21" s="18" customFormat="1" ht="31.5" x14ac:dyDescent="0.25">
      <c r="A149" s="25" t="s">
        <v>252</v>
      </c>
      <c r="B149" s="35" t="s">
        <v>54</v>
      </c>
      <c r="C149" s="27" t="s">
        <v>45</v>
      </c>
      <c r="D149" s="34" t="s">
        <v>46</v>
      </c>
      <c r="E149" s="34" t="s">
        <v>46</v>
      </c>
      <c r="F149" s="34" t="s">
        <v>46</v>
      </c>
      <c r="G149" s="34" t="s">
        <v>46</v>
      </c>
      <c r="H149" s="34" t="s">
        <v>46</v>
      </c>
      <c r="I149" s="34" t="s">
        <v>46</v>
      </c>
      <c r="J149" s="34" t="s">
        <v>46</v>
      </c>
      <c r="K149" s="34" t="s">
        <v>46</v>
      </c>
      <c r="L149" s="34" t="s">
        <v>46</v>
      </c>
      <c r="M149" s="34" t="s">
        <v>46</v>
      </c>
      <c r="N149" s="34" t="s">
        <v>46</v>
      </c>
      <c r="O149" s="34" t="s">
        <v>46</v>
      </c>
      <c r="P149" s="34" t="s">
        <v>46</v>
      </c>
      <c r="Q149" s="34" t="s">
        <v>46</v>
      </c>
      <c r="R149" s="34" t="s">
        <v>46</v>
      </c>
      <c r="S149" s="34" t="s">
        <v>46</v>
      </c>
      <c r="T149" s="29" t="str">
        <f t="shared" si="4"/>
        <v>-</v>
      </c>
      <c r="U149" s="30" t="str">
        <f t="shared" si="5"/>
        <v>-</v>
      </c>
    </row>
    <row r="150" spans="1:21" s="18" customFormat="1" x14ac:dyDescent="0.25">
      <c r="A150" s="25" t="s">
        <v>253</v>
      </c>
      <c r="B150" s="26" t="s">
        <v>56</v>
      </c>
      <c r="C150" s="27" t="s">
        <v>45</v>
      </c>
      <c r="D150" s="34" t="s">
        <v>46</v>
      </c>
      <c r="E150" s="34" t="s">
        <v>46</v>
      </c>
      <c r="F150" s="34" t="s">
        <v>46</v>
      </c>
      <c r="G150" s="34" t="s">
        <v>46</v>
      </c>
      <c r="H150" s="34" t="s">
        <v>46</v>
      </c>
      <c r="I150" s="34" t="s">
        <v>46</v>
      </c>
      <c r="J150" s="34" t="s">
        <v>46</v>
      </c>
      <c r="K150" s="34" t="s">
        <v>46</v>
      </c>
      <c r="L150" s="34" t="s">
        <v>46</v>
      </c>
      <c r="M150" s="34" t="s">
        <v>46</v>
      </c>
      <c r="N150" s="34" t="s">
        <v>46</v>
      </c>
      <c r="O150" s="34" t="s">
        <v>46</v>
      </c>
      <c r="P150" s="34" t="s">
        <v>46</v>
      </c>
      <c r="Q150" s="34" t="s">
        <v>46</v>
      </c>
      <c r="R150" s="34" t="s">
        <v>46</v>
      </c>
      <c r="S150" s="34" t="s">
        <v>46</v>
      </c>
      <c r="T150" s="29" t="str">
        <f t="shared" si="4"/>
        <v>-</v>
      </c>
      <c r="U150" s="30" t="str">
        <f t="shared" si="5"/>
        <v>-</v>
      </c>
    </row>
    <row r="151" spans="1:21" s="18" customFormat="1" x14ac:dyDescent="0.25">
      <c r="A151" s="25" t="s">
        <v>254</v>
      </c>
      <c r="B151" s="26" t="s">
        <v>58</v>
      </c>
      <c r="C151" s="27" t="s">
        <v>45</v>
      </c>
      <c r="D151" s="34">
        <v>207.63781761457841</v>
      </c>
      <c r="E151" s="34">
        <v>-3378.4749310327488</v>
      </c>
      <c r="F151" s="34">
        <v>413.44882718426186</v>
      </c>
      <c r="G151" s="34">
        <v>594.04970851793155</v>
      </c>
      <c r="H151" s="34">
        <v>640.61095117624586</v>
      </c>
      <c r="I151" s="34">
        <v>898.5594614448255</v>
      </c>
      <c r="J151" s="34">
        <v>1155.5885230249069</v>
      </c>
      <c r="K151" s="34">
        <v>1506.4648911175275</v>
      </c>
      <c r="L151" s="34">
        <v>1466.154975438292</v>
      </c>
      <c r="M151" s="34">
        <v>2112.7475093128337</v>
      </c>
      <c r="N151" s="34">
        <v>1730.1419944099412</v>
      </c>
      <c r="O151" s="34">
        <v>2307.3342193589888</v>
      </c>
      <c r="P151" s="34">
        <v>2660.2017795945621</v>
      </c>
      <c r="Q151" s="34" t="s">
        <v>46</v>
      </c>
      <c r="R151" s="34">
        <v>3070.6941922580413</v>
      </c>
      <c r="S151" s="34" t="s">
        <v>46</v>
      </c>
      <c r="T151" s="29">
        <f t="shared" si="4"/>
        <v>10723.39241590199</v>
      </c>
      <c r="U151" s="30">
        <f t="shared" si="5"/>
        <v>6825.1060812341748</v>
      </c>
    </row>
    <row r="152" spans="1:21" s="18" customFormat="1" x14ac:dyDescent="0.25">
      <c r="A152" s="25" t="s">
        <v>255</v>
      </c>
      <c r="B152" s="26" t="s">
        <v>60</v>
      </c>
      <c r="C152" s="27" t="s">
        <v>45</v>
      </c>
      <c r="D152" s="34" t="s">
        <v>46</v>
      </c>
      <c r="E152" s="34" t="s">
        <v>46</v>
      </c>
      <c r="F152" s="34" t="s">
        <v>46</v>
      </c>
      <c r="G152" s="34" t="s">
        <v>46</v>
      </c>
      <c r="H152" s="34" t="s">
        <v>46</v>
      </c>
      <c r="I152" s="34" t="s">
        <v>46</v>
      </c>
      <c r="J152" s="34" t="s">
        <v>46</v>
      </c>
      <c r="K152" s="34" t="s">
        <v>46</v>
      </c>
      <c r="L152" s="34" t="s">
        <v>46</v>
      </c>
      <c r="M152" s="34" t="s">
        <v>46</v>
      </c>
      <c r="N152" s="34" t="s">
        <v>46</v>
      </c>
      <c r="O152" s="34" t="s">
        <v>46</v>
      </c>
      <c r="P152" s="34" t="s">
        <v>46</v>
      </c>
      <c r="Q152" s="34" t="s">
        <v>46</v>
      </c>
      <c r="R152" s="34" t="s">
        <v>46</v>
      </c>
      <c r="S152" s="34" t="s">
        <v>46</v>
      </c>
      <c r="T152" s="29" t="str">
        <f t="shared" si="4"/>
        <v>-</v>
      </c>
      <c r="U152" s="30" t="str">
        <f t="shared" si="5"/>
        <v>-</v>
      </c>
    </row>
    <row r="153" spans="1:21" s="18" customFormat="1" x14ac:dyDescent="0.25">
      <c r="A153" s="25" t="s">
        <v>256</v>
      </c>
      <c r="B153" s="31" t="s">
        <v>62</v>
      </c>
      <c r="C153" s="27" t="s">
        <v>45</v>
      </c>
      <c r="D153" s="34">
        <v>646.00023084000009</v>
      </c>
      <c r="E153" s="34">
        <v>570.40304815199988</v>
      </c>
      <c r="F153" s="34">
        <v>1031.1193791117853</v>
      </c>
      <c r="G153" s="34">
        <v>680.77096004800001</v>
      </c>
      <c r="H153" s="34">
        <v>661.56724365143111</v>
      </c>
      <c r="I153" s="34">
        <v>954.46965648899663</v>
      </c>
      <c r="J153" s="34">
        <v>999.24566244460857</v>
      </c>
      <c r="K153" s="34">
        <v>905.73913770629747</v>
      </c>
      <c r="L153" s="34">
        <v>167.88193876022635</v>
      </c>
      <c r="M153" s="34">
        <v>1098.1435442794166</v>
      </c>
      <c r="N153" s="34">
        <v>166.18317533150164</v>
      </c>
      <c r="O153" s="34">
        <v>172.12316198682191</v>
      </c>
      <c r="P153" s="34">
        <v>162.37708561252452</v>
      </c>
      <c r="Q153" s="34" t="s">
        <v>46</v>
      </c>
      <c r="R153" s="34">
        <v>174.03608713710301</v>
      </c>
      <c r="S153" s="34" t="s">
        <v>46</v>
      </c>
      <c r="T153" s="29">
        <f t="shared" si="4"/>
        <v>2331.291192937395</v>
      </c>
      <c r="U153" s="30">
        <f t="shared" si="5"/>
        <v>3130.4755004615322</v>
      </c>
    </row>
    <row r="154" spans="1:21" s="18" customFormat="1" x14ac:dyDescent="0.25">
      <c r="A154" s="25" t="s">
        <v>257</v>
      </c>
      <c r="B154" s="26" t="s">
        <v>64</v>
      </c>
      <c r="C154" s="27" t="s">
        <v>45</v>
      </c>
      <c r="D154" s="34">
        <v>0</v>
      </c>
      <c r="E154" s="34" t="s">
        <v>46</v>
      </c>
      <c r="F154" s="34" t="s">
        <v>46</v>
      </c>
      <c r="G154" s="34">
        <v>0</v>
      </c>
      <c r="H154" s="34" t="s">
        <v>46</v>
      </c>
      <c r="I154" s="34">
        <v>0</v>
      </c>
      <c r="J154" s="34" t="s">
        <v>46</v>
      </c>
      <c r="K154" s="34">
        <v>0</v>
      </c>
      <c r="L154" s="34" t="s">
        <v>46</v>
      </c>
      <c r="M154" s="34">
        <v>0</v>
      </c>
      <c r="N154" s="34" t="s">
        <v>46</v>
      </c>
      <c r="O154" s="34">
        <v>0</v>
      </c>
      <c r="P154" s="34">
        <v>0</v>
      </c>
      <c r="Q154" s="34" t="s">
        <v>46</v>
      </c>
      <c r="R154" s="34">
        <v>0</v>
      </c>
      <c r="S154" s="34" t="s">
        <v>46</v>
      </c>
      <c r="T154" s="29" t="str">
        <f t="shared" si="4"/>
        <v>-</v>
      </c>
      <c r="U154" s="30">
        <f t="shared" si="5"/>
        <v>0</v>
      </c>
    </row>
    <row r="155" spans="1:21" s="18" customFormat="1" x14ac:dyDescent="0.25">
      <c r="A155" s="25" t="s">
        <v>258</v>
      </c>
      <c r="B155" s="26" t="s">
        <v>66</v>
      </c>
      <c r="C155" s="27" t="s">
        <v>45</v>
      </c>
      <c r="D155" s="34" t="s">
        <v>46</v>
      </c>
      <c r="E155" s="34" t="s">
        <v>46</v>
      </c>
      <c r="F155" s="34" t="s">
        <v>46</v>
      </c>
      <c r="G155" s="34" t="s">
        <v>46</v>
      </c>
      <c r="H155" s="34" t="s">
        <v>46</v>
      </c>
      <c r="I155" s="34" t="s">
        <v>46</v>
      </c>
      <c r="J155" s="34" t="s">
        <v>46</v>
      </c>
      <c r="K155" s="34" t="s">
        <v>46</v>
      </c>
      <c r="L155" s="34" t="s">
        <v>46</v>
      </c>
      <c r="M155" s="34" t="s">
        <v>46</v>
      </c>
      <c r="N155" s="34" t="s">
        <v>46</v>
      </c>
      <c r="O155" s="34" t="s">
        <v>46</v>
      </c>
      <c r="P155" s="34" t="s">
        <v>46</v>
      </c>
      <c r="Q155" s="34" t="s">
        <v>46</v>
      </c>
      <c r="R155" s="34" t="s">
        <v>46</v>
      </c>
      <c r="S155" s="34" t="s">
        <v>46</v>
      </c>
      <c r="T155" s="29" t="str">
        <f t="shared" si="4"/>
        <v>-</v>
      </c>
      <c r="U155" s="30" t="str">
        <f t="shared" si="5"/>
        <v>-</v>
      </c>
    </row>
    <row r="156" spans="1:21" s="18" customFormat="1" ht="31.5" x14ac:dyDescent="0.25">
      <c r="A156" s="25" t="s">
        <v>259</v>
      </c>
      <c r="B156" s="31" t="s">
        <v>68</v>
      </c>
      <c r="C156" s="27" t="s">
        <v>45</v>
      </c>
      <c r="D156" s="34" t="s">
        <v>46</v>
      </c>
      <c r="E156" s="34" t="s">
        <v>46</v>
      </c>
      <c r="F156" s="34" t="s">
        <v>46</v>
      </c>
      <c r="G156" s="34" t="s">
        <v>46</v>
      </c>
      <c r="H156" s="34" t="s">
        <v>46</v>
      </c>
      <c r="I156" s="34" t="s">
        <v>46</v>
      </c>
      <c r="J156" s="34" t="s">
        <v>46</v>
      </c>
      <c r="K156" s="34" t="s">
        <v>46</v>
      </c>
      <c r="L156" s="34" t="s">
        <v>46</v>
      </c>
      <c r="M156" s="34" t="s">
        <v>46</v>
      </c>
      <c r="N156" s="34" t="s">
        <v>46</v>
      </c>
      <c r="O156" s="34" t="s">
        <v>46</v>
      </c>
      <c r="P156" s="34" t="s">
        <v>46</v>
      </c>
      <c r="Q156" s="34" t="s">
        <v>46</v>
      </c>
      <c r="R156" s="34" t="s">
        <v>46</v>
      </c>
      <c r="S156" s="34" t="s">
        <v>46</v>
      </c>
      <c r="T156" s="29" t="str">
        <f t="shared" si="4"/>
        <v>-</v>
      </c>
      <c r="U156" s="30" t="str">
        <f t="shared" si="5"/>
        <v>-</v>
      </c>
    </row>
    <row r="157" spans="1:21" s="18" customFormat="1" x14ac:dyDescent="0.25">
      <c r="A157" s="25" t="s">
        <v>260</v>
      </c>
      <c r="B157" s="32" t="s">
        <v>70</v>
      </c>
      <c r="C157" s="27" t="s">
        <v>45</v>
      </c>
      <c r="D157" s="34" t="s">
        <v>46</v>
      </c>
      <c r="E157" s="34" t="s">
        <v>46</v>
      </c>
      <c r="F157" s="34" t="s">
        <v>46</v>
      </c>
      <c r="G157" s="34" t="s">
        <v>46</v>
      </c>
      <c r="H157" s="34" t="s">
        <v>46</v>
      </c>
      <c r="I157" s="34" t="s">
        <v>46</v>
      </c>
      <c r="J157" s="34" t="s">
        <v>46</v>
      </c>
      <c r="K157" s="34" t="s">
        <v>46</v>
      </c>
      <c r="L157" s="34" t="s">
        <v>46</v>
      </c>
      <c r="M157" s="34" t="s">
        <v>46</v>
      </c>
      <c r="N157" s="34" t="s">
        <v>46</v>
      </c>
      <c r="O157" s="34" t="s">
        <v>46</v>
      </c>
      <c r="P157" s="34" t="s">
        <v>46</v>
      </c>
      <c r="Q157" s="34" t="s">
        <v>46</v>
      </c>
      <c r="R157" s="34" t="s">
        <v>46</v>
      </c>
      <c r="S157" s="34" t="s">
        <v>46</v>
      </c>
      <c r="T157" s="29" t="str">
        <f t="shared" si="4"/>
        <v>-</v>
      </c>
      <c r="U157" s="30" t="str">
        <f t="shared" si="5"/>
        <v>-</v>
      </c>
    </row>
    <row r="158" spans="1:21" s="18" customFormat="1" x14ac:dyDescent="0.25">
      <c r="A158" s="25" t="s">
        <v>261</v>
      </c>
      <c r="B158" s="32" t="s">
        <v>72</v>
      </c>
      <c r="C158" s="27" t="s">
        <v>45</v>
      </c>
      <c r="D158" s="34" t="s">
        <v>46</v>
      </c>
      <c r="E158" s="34" t="s">
        <v>46</v>
      </c>
      <c r="F158" s="34" t="s">
        <v>46</v>
      </c>
      <c r="G158" s="34" t="s">
        <v>46</v>
      </c>
      <c r="H158" s="34" t="s">
        <v>46</v>
      </c>
      <c r="I158" s="34" t="s">
        <v>46</v>
      </c>
      <c r="J158" s="34" t="s">
        <v>46</v>
      </c>
      <c r="K158" s="34" t="s">
        <v>46</v>
      </c>
      <c r="L158" s="34" t="s">
        <v>46</v>
      </c>
      <c r="M158" s="34" t="s">
        <v>46</v>
      </c>
      <c r="N158" s="34" t="s">
        <v>46</v>
      </c>
      <c r="O158" s="34" t="s">
        <v>46</v>
      </c>
      <c r="P158" s="34" t="s">
        <v>46</v>
      </c>
      <c r="Q158" s="34" t="s">
        <v>46</v>
      </c>
      <c r="R158" s="34" t="s">
        <v>46</v>
      </c>
      <c r="S158" s="34" t="s">
        <v>46</v>
      </c>
      <c r="T158" s="29" t="str">
        <f t="shared" si="4"/>
        <v>-</v>
      </c>
      <c r="U158" s="30" t="str">
        <f t="shared" si="5"/>
        <v>-</v>
      </c>
    </row>
    <row r="159" spans="1:21" s="18" customFormat="1" x14ac:dyDescent="0.25">
      <c r="A159" s="25" t="s">
        <v>262</v>
      </c>
      <c r="B159" s="26" t="s">
        <v>74</v>
      </c>
      <c r="C159" s="27" t="s">
        <v>45</v>
      </c>
      <c r="D159" s="34">
        <v>174.58303002400001</v>
      </c>
      <c r="E159" s="34">
        <v>261.37818856799993</v>
      </c>
      <c r="F159" s="34">
        <v>180.57632107923021</v>
      </c>
      <c r="G159" s="34">
        <v>246.62316993309929</v>
      </c>
      <c r="H159" s="34">
        <v>297.04359358172684</v>
      </c>
      <c r="I159" s="34">
        <v>92.440252557912615</v>
      </c>
      <c r="J159" s="34">
        <v>49.989373817199265</v>
      </c>
      <c r="K159" s="34">
        <v>111.76897717631859</v>
      </c>
      <c r="L159" s="34">
        <v>49.242038398871394</v>
      </c>
      <c r="M159" s="34">
        <v>14.768189587890603</v>
      </c>
      <c r="N159" s="34">
        <v>65.106810967237024</v>
      </c>
      <c r="O159" s="34">
        <v>22.882838973511156</v>
      </c>
      <c r="P159" s="34">
        <v>31.925653377951217</v>
      </c>
      <c r="Q159" s="34" t="s">
        <v>46</v>
      </c>
      <c r="R159" s="34">
        <v>31.775753686069322</v>
      </c>
      <c r="S159" s="34" t="s">
        <v>46</v>
      </c>
      <c r="T159" s="29">
        <f t="shared" si="4"/>
        <v>525.08322382905499</v>
      </c>
      <c r="U159" s="30">
        <f t="shared" si="5"/>
        <v>241.86025829563297</v>
      </c>
    </row>
    <row r="160" spans="1:21" s="18" customFormat="1" x14ac:dyDescent="0.25">
      <c r="A160" s="25" t="s">
        <v>263</v>
      </c>
      <c r="B160" s="33" t="s">
        <v>264</v>
      </c>
      <c r="C160" s="27" t="s">
        <v>45</v>
      </c>
      <c r="D160" s="34">
        <v>1028.2210784785784</v>
      </c>
      <c r="E160" s="34">
        <v>742.18710747925195</v>
      </c>
      <c r="F160" s="34">
        <v>1625.1445273752795</v>
      </c>
      <c r="G160" s="34">
        <v>1521.4438384990326</v>
      </c>
      <c r="H160" s="34">
        <v>1599.2217884094046</v>
      </c>
      <c r="I160" s="34">
        <v>1945.4693704917347</v>
      </c>
      <c r="J160" s="34">
        <v>2204.8235592867159</v>
      </c>
      <c r="K160" s="34">
        <v>2523.9730060001434</v>
      </c>
      <c r="L160" s="34">
        <v>1683.2789525973835</v>
      </c>
      <c r="M160" s="34">
        <v>3225.6592431801409</v>
      </c>
      <c r="N160" s="34">
        <v>1961.4319807086763</v>
      </c>
      <c r="O160" s="34">
        <v>2502.3402203193214</v>
      </c>
      <c r="P160" s="34">
        <v>2854.5045185850377</v>
      </c>
      <c r="Q160" s="34" t="s">
        <v>46</v>
      </c>
      <c r="R160" s="34">
        <v>3276.5060330812139</v>
      </c>
      <c r="S160" s="34" t="s">
        <v>46</v>
      </c>
      <c r="T160" s="29">
        <f t="shared" si="4"/>
        <v>13579.766832668431</v>
      </c>
      <c r="U160" s="30">
        <f t="shared" si="5"/>
        <v>10197.441839991341</v>
      </c>
    </row>
    <row r="161" spans="1:21" s="18" customFormat="1" x14ac:dyDescent="0.25">
      <c r="A161" s="25" t="s">
        <v>265</v>
      </c>
      <c r="B161" s="36" t="s">
        <v>266</v>
      </c>
      <c r="C161" s="27" t="s">
        <v>45</v>
      </c>
      <c r="D161" s="34">
        <v>611.90069278402666</v>
      </c>
      <c r="E161" s="34">
        <v>571.90414600000008</v>
      </c>
      <c r="F161" s="34">
        <v>680.25319641101623</v>
      </c>
      <c r="G161" s="34">
        <v>780.74643732035577</v>
      </c>
      <c r="H161" s="34">
        <v>58.01076420000004</v>
      </c>
      <c r="I161" s="34">
        <v>508.59474714765281</v>
      </c>
      <c r="J161" s="34">
        <v>0</v>
      </c>
      <c r="K161" s="34">
        <v>607.50654827736764</v>
      </c>
      <c r="L161" s="34">
        <v>0</v>
      </c>
      <c r="M161" s="34">
        <v>584.76636577490319</v>
      </c>
      <c r="N161" s="34">
        <v>0</v>
      </c>
      <c r="O161" s="34">
        <v>691.64286714732737</v>
      </c>
      <c r="P161" s="34">
        <v>793.50147876626363</v>
      </c>
      <c r="Q161" s="34" t="s">
        <v>46</v>
      </c>
      <c r="R161" s="34">
        <v>979.03510480190096</v>
      </c>
      <c r="S161" s="34" t="s">
        <v>46</v>
      </c>
      <c r="T161" s="29">
        <f t="shared" si="4"/>
        <v>1830.5473477681646</v>
      </c>
      <c r="U161" s="30">
        <f t="shared" si="5"/>
        <v>2392.5105283472508</v>
      </c>
    </row>
    <row r="162" spans="1:21" s="18" customFormat="1" x14ac:dyDescent="0.25">
      <c r="A162" s="25" t="s">
        <v>267</v>
      </c>
      <c r="B162" s="36" t="s">
        <v>268</v>
      </c>
      <c r="C162" s="27" t="s">
        <v>45</v>
      </c>
      <c r="D162" s="34">
        <v>0</v>
      </c>
      <c r="E162" s="34">
        <v>0</v>
      </c>
      <c r="F162" s="34">
        <v>0</v>
      </c>
      <c r="G162" s="34">
        <v>0</v>
      </c>
      <c r="H162" s="34">
        <v>0</v>
      </c>
      <c r="I162" s="34">
        <v>0</v>
      </c>
      <c r="J162" s="34">
        <v>0</v>
      </c>
      <c r="K162" s="34">
        <v>0</v>
      </c>
      <c r="L162" s="34">
        <v>0</v>
      </c>
      <c r="M162" s="34">
        <v>0</v>
      </c>
      <c r="N162" s="34">
        <v>0</v>
      </c>
      <c r="O162" s="34">
        <v>0</v>
      </c>
      <c r="P162" s="34">
        <v>0</v>
      </c>
      <c r="Q162" s="34" t="s">
        <v>46</v>
      </c>
      <c r="R162" s="34">
        <v>0</v>
      </c>
      <c r="S162" s="34" t="s">
        <v>46</v>
      </c>
      <c r="T162" s="29">
        <f t="shared" si="4"/>
        <v>0</v>
      </c>
      <c r="U162" s="30">
        <f t="shared" si="5"/>
        <v>0</v>
      </c>
    </row>
    <row r="163" spans="1:21" s="18" customFormat="1" x14ac:dyDescent="0.25">
      <c r="A163" s="25" t="s">
        <v>269</v>
      </c>
      <c r="B163" s="36" t="s">
        <v>270</v>
      </c>
      <c r="C163" s="27" t="s">
        <v>45</v>
      </c>
      <c r="D163" s="34">
        <v>293.59296916454423</v>
      </c>
      <c r="E163" s="34">
        <v>170.28296147925187</v>
      </c>
      <c r="F163" s="34">
        <v>336.46412782372948</v>
      </c>
      <c r="G163" s="34">
        <v>740.69740117867684</v>
      </c>
      <c r="H163" s="34">
        <v>786.59699450492417</v>
      </c>
      <c r="I163" s="34">
        <v>974.8273762522158</v>
      </c>
      <c r="J163" s="34">
        <v>852.97427237823752</v>
      </c>
      <c r="K163" s="34">
        <v>1222.179802452684</v>
      </c>
      <c r="L163" s="34">
        <v>888.7022056286097</v>
      </c>
      <c r="M163" s="34">
        <v>1212.2593702673423</v>
      </c>
      <c r="N163" s="34">
        <v>1011.6914455009842</v>
      </c>
      <c r="O163" s="34">
        <v>1129.7434743343285</v>
      </c>
      <c r="P163" s="34">
        <v>1276.7051324542201</v>
      </c>
      <c r="Q163" s="34" t="s">
        <v>46</v>
      </c>
      <c r="R163" s="34">
        <v>1298.3989730348267</v>
      </c>
      <c r="S163" s="34" t="s">
        <v>46</v>
      </c>
      <c r="T163" s="29">
        <f t="shared" si="4"/>
        <v>6115.0690235018019</v>
      </c>
      <c r="U163" s="30">
        <f t="shared" si="5"/>
        <v>4539.0100233065705</v>
      </c>
    </row>
    <row r="164" spans="1:21" s="18" customFormat="1" ht="16.5" thickBot="1" x14ac:dyDescent="0.3">
      <c r="A164" s="41" t="s">
        <v>271</v>
      </c>
      <c r="B164" s="49" t="s">
        <v>272</v>
      </c>
      <c r="C164" s="43" t="s">
        <v>45</v>
      </c>
      <c r="D164" s="44">
        <v>122.72741653000753</v>
      </c>
      <c r="E164" s="44">
        <v>0</v>
      </c>
      <c r="F164" s="44">
        <v>608.42720314053372</v>
      </c>
      <c r="G164" s="44">
        <v>0</v>
      </c>
      <c r="H164" s="44">
        <v>754.61402970448034</v>
      </c>
      <c r="I164" s="44">
        <v>462.0472470918661</v>
      </c>
      <c r="J164" s="44">
        <v>1351.8492869084785</v>
      </c>
      <c r="K164" s="44">
        <v>694.28665527009173</v>
      </c>
      <c r="L164" s="44">
        <v>794.57674696877382</v>
      </c>
      <c r="M164" s="44">
        <v>1428.6335071378953</v>
      </c>
      <c r="N164" s="44">
        <v>949.74053520769212</v>
      </c>
      <c r="O164" s="44">
        <v>680.95387883766557</v>
      </c>
      <c r="P164" s="44">
        <v>784.29790736455368</v>
      </c>
      <c r="Q164" s="44" t="s">
        <v>46</v>
      </c>
      <c r="R164" s="44">
        <v>999.0719552444865</v>
      </c>
      <c r="S164" s="44" t="s">
        <v>46</v>
      </c>
      <c r="T164" s="45">
        <f t="shared" si="4"/>
        <v>5634.1504613984644</v>
      </c>
      <c r="U164" s="46">
        <f t="shared" si="5"/>
        <v>3265.9212883375185</v>
      </c>
    </row>
    <row r="165" spans="1:21" s="18" customFormat="1" x14ac:dyDescent="0.25">
      <c r="A165" s="50" t="s">
        <v>273</v>
      </c>
      <c r="B165" s="51" t="s">
        <v>147</v>
      </c>
      <c r="C165" s="52" t="s">
        <v>46</v>
      </c>
      <c r="D165" s="53" t="s">
        <v>148</v>
      </c>
      <c r="E165" s="53" t="s">
        <v>148</v>
      </c>
      <c r="F165" s="53" t="s">
        <v>148</v>
      </c>
      <c r="G165" s="53" t="s">
        <v>149</v>
      </c>
      <c r="H165" s="53" t="s">
        <v>148</v>
      </c>
      <c r="I165" s="53" t="s">
        <v>149</v>
      </c>
      <c r="J165" s="53" t="s">
        <v>148</v>
      </c>
      <c r="K165" s="53" t="s">
        <v>149</v>
      </c>
      <c r="L165" s="53" t="s">
        <v>148</v>
      </c>
      <c r="M165" s="53" t="s">
        <v>149</v>
      </c>
      <c r="N165" s="53" t="s">
        <v>148</v>
      </c>
      <c r="O165" s="53" t="s">
        <v>149</v>
      </c>
      <c r="P165" s="53" t="s">
        <v>149</v>
      </c>
      <c r="Q165" s="53" t="s">
        <v>149</v>
      </c>
      <c r="R165" s="53" t="s">
        <v>149</v>
      </c>
      <c r="S165" s="53" t="s">
        <v>149</v>
      </c>
      <c r="T165" s="54" t="s">
        <v>149</v>
      </c>
      <c r="U165" s="55" t="s">
        <v>149</v>
      </c>
    </row>
    <row r="166" spans="1:21" s="18" customFormat="1" ht="31.5" x14ac:dyDescent="0.25">
      <c r="A166" s="25" t="s">
        <v>274</v>
      </c>
      <c r="B166" s="36" t="s">
        <v>275</v>
      </c>
      <c r="C166" s="27" t="s">
        <v>45</v>
      </c>
      <c r="D166" s="34">
        <v>4756.5771987699973</v>
      </c>
      <c r="E166" s="34">
        <v>974.27426395999896</v>
      </c>
      <c r="F166" s="34">
        <v>5050.3186221759061</v>
      </c>
      <c r="G166" s="34">
        <v>5341.8489051699962</v>
      </c>
      <c r="H166" s="34">
        <v>4763.4704920249633</v>
      </c>
      <c r="I166" s="34">
        <v>5720.5190414857352</v>
      </c>
      <c r="J166" s="34">
        <v>5250.585927082454</v>
      </c>
      <c r="K166" s="34">
        <v>6628.9259771204115</v>
      </c>
      <c r="L166" s="34">
        <v>4512.3061284950727</v>
      </c>
      <c r="M166" s="34">
        <v>7226.0439494189868</v>
      </c>
      <c r="N166" s="34">
        <v>4744.5901822692776</v>
      </c>
      <c r="O166" s="34">
        <v>6390.4268012124521</v>
      </c>
      <c r="P166" s="34">
        <v>6880.290366494547</v>
      </c>
      <c r="Q166" s="34" t="s">
        <v>46</v>
      </c>
      <c r="R166" s="34">
        <v>7412.7383975511821</v>
      </c>
      <c r="S166" s="34" t="s">
        <v>46</v>
      </c>
      <c r="T166" s="29">
        <f>IFERROR(H166+J166+L166+N166+P166+R166+0+0,"-")</f>
        <v>33563.981493917498</v>
      </c>
      <c r="U166" s="30">
        <f>IFERROR(I166+K166+M166+O166,"-")</f>
        <v>25965.915769237588</v>
      </c>
    </row>
    <row r="167" spans="1:21" s="18" customFormat="1" x14ac:dyDescent="0.25">
      <c r="A167" s="25" t="s">
        <v>276</v>
      </c>
      <c r="B167" s="36" t="s">
        <v>277</v>
      </c>
      <c r="C167" s="27" t="s">
        <v>45</v>
      </c>
      <c r="D167" s="34">
        <v>3829.9838562999998</v>
      </c>
      <c r="E167" s="34">
        <v>3123.1104471399999</v>
      </c>
      <c r="F167" s="34">
        <v>3101.8559702399998</v>
      </c>
      <c r="G167" s="34">
        <v>3101.8559702399998</v>
      </c>
      <c r="H167" s="34">
        <v>2499.0054941999988</v>
      </c>
      <c r="I167" s="34">
        <v>2670.4420184899996</v>
      </c>
      <c r="J167" s="34">
        <v>1798.5313068699986</v>
      </c>
      <c r="K167" s="34">
        <v>2673.9734764999998</v>
      </c>
      <c r="L167" s="34">
        <v>798.53130686999884</v>
      </c>
      <c r="M167" s="34">
        <v>2573.9536114799998</v>
      </c>
      <c r="N167" s="34">
        <v>0</v>
      </c>
      <c r="O167" s="34">
        <v>2373.4479387599995</v>
      </c>
      <c r="P167" s="34">
        <v>2073.4479387599995</v>
      </c>
      <c r="Q167" s="34" t="s">
        <v>46</v>
      </c>
      <c r="R167" s="34">
        <v>1673.4479387599993</v>
      </c>
      <c r="S167" s="34" t="s">
        <v>46</v>
      </c>
      <c r="T167" s="29">
        <f>H167</f>
        <v>2499.0054941999988</v>
      </c>
      <c r="U167" s="30">
        <f>I167</f>
        <v>2670.4420184899996</v>
      </c>
    </row>
    <row r="168" spans="1:21" s="18" customFormat="1" x14ac:dyDescent="0.25">
      <c r="A168" s="25" t="s">
        <v>278</v>
      </c>
      <c r="B168" s="35" t="s">
        <v>279</v>
      </c>
      <c r="C168" s="27" t="s">
        <v>45</v>
      </c>
      <c r="D168" s="34">
        <v>1022.74641616</v>
      </c>
      <c r="E168" s="34">
        <v>1019.80851921</v>
      </c>
      <c r="F168" s="34">
        <v>1519.9250946200002</v>
      </c>
      <c r="G168" s="34">
        <v>1519.9250946200002</v>
      </c>
      <c r="H168" s="34">
        <v>2107.9308756200003</v>
      </c>
      <c r="I168" s="34">
        <v>594.35735175999991</v>
      </c>
      <c r="J168" s="34">
        <v>999.99999999999977</v>
      </c>
      <c r="K168" s="34">
        <v>1080.1456805099999</v>
      </c>
      <c r="L168" s="34">
        <v>798.53130686999884</v>
      </c>
      <c r="M168" s="34">
        <v>1595.9389862200001</v>
      </c>
      <c r="N168" s="34">
        <v>0</v>
      </c>
      <c r="O168" s="34">
        <v>893.06880190999993</v>
      </c>
      <c r="P168" s="34">
        <v>1380.1456805099999</v>
      </c>
      <c r="Q168" s="34" t="s">
        <v>46</v>
      </c>
      <c r="R168" s="34">
        <v>1480.1456805099999</v>
      </c>
      <c r="S168" s="34" t="s">
        <v>46</v>
      </c>
      <c r="T168" s="29">
        <f>H168</f>
        <v>2107.9308756200003</v>
      </c>
      <c r="U168" s="30">
        <f>I168</f>
        <v>594.35735175999991</v>
      </c>
    </row>
    <row r="169" spans="1:21" s="18" customFormat="1" x14ac:dyDescent="0.25">
      <c r="A169" s="25" t="s">
        <v>280</v>
      </c>
      <c r="B169" s="36" t="s">
        <v>281</v>
      </c>
      <c r="C169" s="27" t="s">
        <v>45</v>
      </c>
      <c r="D169" s="34">
        <v>3393.7451817200003</v>
      </c>
      <c r="E169" s="34">
        <v>3101.8559702399998</v>
      </c>
      <c r="F169" s="34">
        <v>2499.0054941999988</v>
      </c>
      <c r="G169" s="34">
        <v>2670.4420184899996</v>
      </c>
      <c r="H169" s="34">
        <v>1798.5313068699986</v>
      </c>
      <c r="I169" s="34">
        <v>2673.9734764999998</v>
      </c>
      <c r="J169" s="34">
        <v>798.53130686999884</v>
      </c>
      <c r="K169" s="34">
        <v>2573.9536114799998</v>
      </c>
      <c r="L169" s="34">
        <v>0</v>
      </c>
      <c r="M169" s="34">
        <v>2373.4479387599995</v>
      </c>
      <c r="N169" s="34">
        <v>0</v>
      </c>
      <c r="O169" s="34">
        <v>2073.4479387599995</v>
      </c>
      <c r="P169" s="34">
        <v>1673.4479387599993</v>
      </c>
      <c r="Q169" s="34" t="s">
        <v>46</v>
      </c>
      <c r="R169" s="34">
        <v>1173.4479387599993</v>
      </c>
      <c r="S169" s="34" t="s">
        <v>46</v>
      </c>
      <c r="T169" s="29">
        <f>R169</f>
        <v>1173.4479387599993</v>
      </c>
      <c r="U169" s="30">
        <f>O168</f>
        <v>893.06880190999993</v>
      </c>
    </row>
    <row r="170" spans="1:21" s="18" customFormat="1" x14ac:dyDescent="0.25">
      <c r="A170" s="25" t="s">
        <v>282</v>
      </c>
      <c r="B170" s="35" t="s">
        <v>283</v>
      </c>
      <c r="C170" s="27" t="s">
        <v>45</v>
      </c>
      <c r="D170" s="34">
        <v>1019.8085192100001</v>
      </c>
      <c r="E170" s="34">
        <v>1519.9250946200002</v>
      </c>
      <c r="F170" s="34">
        <v>2107.9308756200003</v>
      </c>
      <c r="G170" s="34">
        <v>594.35735175999991</v>
      </c>
      <c r="H170" s="34">
        <v>999.99999999999977</v>
      </c>
      <c r="I170" s="34">
        <v>1080.1456805099999</v>
      </c>
      <c r="J170" s="34">
        <v>798.53130686999884</v>
      </c>
      <c r="K170" s="34">
        <v>1595.9389862200001</v>
      </c>
      <c r="L170" s="34">
        <v>0</v>
      </c>
      <c r="M170" s="34">
        <v>893.06880190999993</v>
      </c>
      <c r="N170" s="34">
        <v>0</v>
      </c>
      <c r="O170" s="34">
        <v>1380.1456805099999</v>
      </c>
      <c r="P170" s="34">
        <v>1480.1456805099999</v>
      </c>
      <c r="Q170" s="34" t="s">
        <v>46</v>
      </c>
      <c r="R170" s="34">
        <v>0</v>
      </c>
      <c r="S170" s="34" t="s">
        <v>46</v>
      </c>
      <c r="T170" s="29">
        <f>R170</f>
        <v>0</v>
      </c>
      <c r="U170" s="30">
        <f>O169</f>
        <v>2073.4479387599995</v>
      </c>
    </row>
    <row r="171" spans="1:21" s="18" customFormat="1" ht="32.25" thickBot="1" x14ac:dyDescent="0.3">
      <c r="A171" s="41" t="s">
        <v>284</v>
      </c>
      <c r="B171" s="49" t="s">
        <v>285</v>
      </c>
      <c r="C171" s="43" t="s">
        <v>46</v>
      </c>
      <c r="D171" s="44">
        <v>0.71348472649568029</v>
      </c>
      <c r="E171" s="44">
        <v>3.1837605538632534</v>
      </c>
      <c r="F171" s="44">
        <v>0.49482135309778019</v>
      </c>
      <c r="G171" s="44">
        <v>0.49990968780593331</v>
      </c>
      <c r="H171" s="44">
        <v>0.37756742901653589</v>
      </c>
      <c r="I171" s="44">
        <v>0.46743546470313196</v>
      </c>
      <c r="J171" s="44">
        <v>0.15208422792419884</v>
      </c>
      <c r="K171" s="44">
        <v>0.38829119835761366</v>
      </c>
      <c r="L171" s="44">
        <v>0</v>
      </c>
      <c r="M171" s="44">
        <v>0.32845744578551</v>
      </c>
      <c r="N171" s="44">
        <v>0</v>
      </c>
      <c r="O171" s="44">
        <v>0.32446157404801279</v>
      </c>
      <c r="P171" s="44">
        <v>0.24322344692155887</v>
      </c>
      <c r="Q171" s="44" t="s">
        <v>46</v>
      </c>
      <c r="R171" s="44">
        <v>0.15830154469603985</v>
      </c>
      <c r="S171" s="44" t="s">
        <v>46</v>
      </c>
      <c r="T171" s="45">
        <f>T169/T166</f>
        <v>3.4961523827935992E-2</v>
      </c>
      <c r="U171" s="46">
        <f>U169/U166</f>
        <v>3.4393888120365812E-2</v>
      </c>
    </row>
    <row r="172" spans="1:21" s="18" customFormat="1" ht="16.5" thickBot="1" x14ac:dyDescent="0.3">
      <c r="A172" s="106" t="s">
        <v>286</v>
      </c>
      <c r="B172" s="107"/>
      <c r="C172" s="107"/>
      <c r="D172" s="107"/>
      <c r="E172" s="107"/>
      <c r="F172" s="107"/>
      <c r="G172" s="107"/>
      <c r="H172" s="107"/>
      <c r="I172" s="107"/>
      <c r="J172" s="107"/>
      <c r="K172" s="107"/>
      <c r="L172" s="107"/>
      <c r="M172" s="107"/>
      <c r="N172" s="107"/>
      <c r="O172" s="107"/>
      <c r="P172" s="107"/>
      <c r="Q172" s="107"/>
      <c r="R172" s="107"/>
      <c r="S172" s="107"/>
      <c r="T172" s="107"/>
      <c r="U172" s="108"/>
    </row>
    <row r="173" spans="1:21" s="18" customFormat="1" x14ac:dyDescent="0.25">
      <c r="A173" s="19" t="s">
        <v>287</v>
      </c>
      <c r="B173" s="20" t="s">
        <v>288</v>
      </c>
      <c r="C173" s="21" t="s">
        <v>45</v>
      </c>
      <c r="D173" s="48">
        <v>18672.368933740003</v>
      </c>
      <c r="E173" s="48">
        <v>20476.468519099995</v>
      </c>
      <c r="F173" s="48">
        <v>21451.852805125731</v>
      </c>
      <c r="G173" s="48">
        <v>22187.149705240001</v>
      </c>
      <c r="H173" s="48">
        <v>22228.457001645507</v>
      </c>
      <c r="I173" s="48">
        <v>23018.848020132951</v>
      </c>
      <c r="J173" s="48">
        <v>22458.795574217413</v>
      </c>
      <c r="K173" s="48">
        <v>26221.528734772874</v>
      </c>
      <c r="L173" s="48">
        <v>23434.321236560951</v>
      </c>
      <c r="M173" s="48">
        <v>27045.173637049003</v>
      </c>
      <c r="N173" s="48">
        <v>24756.768948236739</v>
      </c>
      <c r="O173" s="48">
        <v>28031.69771873012</v>
      </c>
      <c r="P173" s="48">
        <v>29520.618332079852</v>
      </c>
      <c r="Q173" s="48" t="s">
        <v>46</v>
      </c>
      <c r="R173" s="48">
        <v>30689.574464084333</v>
      </c>
      <c r="S173" s="48" t="s">
        <v>46</v>
      </c>
      <c r="T173" s="23">
        <f t="shared" ref="T173:T225" si="6">IFERROR(H173+J173+L173+N173+P173+R173+0+0,"-")</f>
        <v>153088.53555682482</v>
      </c>
      <c r="U173" s="24">
        <f t="shared" ref="U173:U225" si="7">IFERROR(I173+K173+M173+O173,"-")</f>
        <v>104317.24811068496</v>
      </c>
    </row>
    <row r="174" spans="1:21" s="18" customFormat="1" x14ac:dyDescent="0.25">
      <c r="A174" s="25" t="s">
        <v>289</v>
      </c>
      <c r="B174" s="26" t="s">
        <v>48</v>
      </c>
      <c r="C174" s="27" t="s">
        <v>45</v>
      </c>
      <c r="D174" s="34" t="s">
        <v>46</v>
      </c>
      <c r="E174" s="34" t="s">
        <v>46</v>
      </c>
      <c r="F174" s="34" t="s">
        <v>46</v>
      </c>
      <c r="G174" s="34" t="s">
        <v>46</v>
      </c>
      <c r="H174" s="34" t="s">
        <v>46</v>
      </c>
      <c r="I174" s="34" t="s">
        <v>46</v>
      </c>
      <c r="J174" s="34" t="s">
        <v>46</v>
      </c>
      <c r="K174" s="34" t="s">
        <v>46</v>
      </c>
      <c r="L174" s="34" t="s">
        <v>46</v>
      </c>
      <c r="M174" s="34" t="s">
        <v>46</v>
      </c>
      <c r="N174" s="34" t="s">
        <v>46</v>
      </c>
      <c r="O174" s="34" t="s">
        <v>46</v>
      </c>
      <c r="P174" s="34" t="s">
        <v>46</v>
      </c>
      <c r="Q174" s="34" t="s">
        <v>46</v>
      </c>
      <c r="R174" s="34" t="s">
        <v>46</v>
      </c>
      <c r="S174" s="34" t="s">
        <v>46</v>
      </c>
      <c r="T174" s="29" t="str">
        <f t="shared" si="6"/>
        <v>-</v>
      </c>
      <c r="U174" s="30" t="str">
        <f t="shared" si="7"/>
        <v>-</v>
      </c>
    </row>
    <row r="175" spans="1:21" s="18" customFormat="1" ht="31.5" x14ac:dyDescent="0.25">
      <c r="A175" s="25" t="s">
        <v>290</v>
      </c>
      <c r="B175" s="35" t="s">
        <v>50</v>
      </c>
      <c r="C175" s="27" t="s">
        <v>45</v>
      </c>
      <c r="D175" s="34">
        <v>0</v>
      </c>
      <c r="E175" s="34">
        <v>0</v>
      </c>
      <c r="F175" s="34" t="s">
        <v>46</v>
      </c>
      <c r="G175" s="34" t="s">
        <v>46</v>
      </c>
      <c r="H175" s="34" t="s">
        <v>46</v>
      </c>
      <c r="I175" s="34" t="s">
        <v>46</v>
      </c>
      <c r="J175" s="34" t="s">
        <v>46</v>
      </c>
      <c r="K175" s="34" t="s">
        <v>46</v>
      </c>
      <c r="L175" s="34" t="s">
        <v>46</v>
      </c>
      <c r="M175" s="34" t="s">
        <v>46</v>
      </c>
      <c r="N175" s="34" t="s">
        <v>46</v>
      </c>
      <c r="O175" s="34" t="s">
        <v>46</v>
      </c>
      <c r="P175" s="34" t="s">
        <v>46</v>
      </c>
      <c r="Q175" s="34" t="s">
        <v>46</v>
      </c>
      <c r="R175" s="34" t="s">
        <v>46</v>
      </c>
      <c r="S175" s="34" t="s">
        <v>46</v>
      </c>
      <c r="T175" s="29" t="str">
        <f t="shared" si="6"/>
        <v>-</v>
      </c>
      <c r="U175" s="30" t="str">
        <f t="shared" si="7"/>
        <v>-</v>
      </c>
    </row>
    <row r="176" spans="1:21" s="18" customFormat="1" ht="31.5" x14ac:dyDescent="0.25">
      <c r="A176" s="25" t="s">
        <v>291</v>
      </c>
      <c r="B176" s="35" t="s">
        <v>52</v>
      </c>
      <c r="C176" s="27" t="s">
        <v>45</v>
      </c>
      <c r="D176" s="34">
        <v>0</v>
      </c>
      <c r="E176" s="34">
        <v>0</v>
      </c>
      <c r="F176" s="34" t="s">
        <v>46</v>
      </c>
      <c r="G176" s="34" t="s">
        <v>46</v>
      </c>
      <c r="H176" s="34" t="s">
        <v>46</v>
      </c>
      <c r="I176" s="34" t="s">
        <v>46</v>
      </c>
      <c r="J176" s="34" t="s">
        <v>46</v>
      </c>
      <c r="K176" s="34" t="s">
        <v>46</v>
      </c>
      <c r="L176" s="34" t="s">
        <v>46</v>
      </c>
      <c r="M176" s="34" t="s">
        <v>46</v>
      </c>
      <c r="N176" s="34" t="s">
        <v>46</v>
      </c>
      <c r="O176" s="34" t="s">
        <v>46</v>
      </c>
      <c r="P176" s="34" t="s">
        <v>46</v>
      </c>
      <c r="Q176" s="34" t="s">
        <v>46</v>
      </c>
      <c r="R176" s="34" t="s">
        <v>46</v>
      </c>
      <c r="S176" s="34" t="s">
        <v>46</v>
      </c>
      <c r="T176" s="29" t="str">
        <f t="shared" si="6"/>
        <v>-</v>
      </c>
      <c r="U176" s="30" t="str">
        <f t="shared" si="7"/>
        <v>-</v>
      </c>
    </row>
    <row r="177" spans="1:21" s="18" customFormat="1" ht="31.5" x14ac:dyDescent="0.25">
      <c r="A177" s="25" t="s">
        <v>292</v>
      </c>
      <c r="B177" s="35" t="s">
        <v>54</v>
      </c>
      <c r="C177" s="27" t="s">
        <v>45</v>
      </c>
      <c r="D177" s="34">
        <v>0</v>
      </c>
      <c r="E177" s="34">
        <v>0</v>
      </c>
      <c r="F177" s="34" t="s">
        <v>46</v>
      </c>
      <c r="G177" s="34" t="s">
        <v>46</v>
      </c>
      <c r="H177" s="34" t="s">
        <v>46</v>
      </c>
      <c r="I177" s="34" t="s">
        <v>46</v>
      </c>
      <c r="J177" s="34" t="s">
        <v>46</v>
      </c>
      <c r="K177" s="34" t="s">
        <v>46</v>
      </c>
      <c r="L177" s="34" t="s">
        <v>46</v>
      </c>
      <c r="M177" s="34" t="s">
        <v>46</v>
      </c>
      <c r="N177" s="34" t="s">
        <v>46</v>
      </c>
      <c r="O177" s="34" t="s">
        <v>46</v>
      </c>
      <c r="P177" s="34" t="s">
        <v>46</v>
      </c>
      <c r="Q177" s="34" t="s">
        <v>46</v>
      </c>
      <c r="R177" s="34" t="s">
        <v>46</v>
      </c>
      <c r="S177" s="34" t="s">
        <v>46</v>
      </c>
      <c r="T177" s="29" t="str">
        <f t="shared" si="6"/>
        <v>-</v>
      </c>
      <c r="U177" s="30" t="str">
        <f t="shared" si="7"/>
        <v>-</v>
      </c>
    </row>
    <row r="178" spans="1:21" s="18" customFormat="1" x14ac:dyDescent="0.25">
      <c r="A178" s="25" t="s">
        <v>293</v>
      </c>
      <c r="B178" s="26" t="s">
        <v>56</v>
      </c>
      <c r="C178" s="27" t="s">
        <v>45</v>
      </c>
      <c r="D178" s="34">
        <v>0</v>
      </c>
      <c r="E178" s="34">
        <v>0</v>
      </c>
      <c r="F178" s="34" t="s">
        <v>46</v>
      </c>
      <c r="G178" s="34" t="s">
        <v>46</v>
      </c>
      <c r="H178" s="34" t="s">
        <v>46</v>
      </c>
      <c r="I178" s="34" t="s">
        <v>46</v>
      </c>
      <c r="J178" s="34" t="s">
        <v>46</v>
      </c>
      <c r="K178" s="34" t="s">
        <v>46</v>
      </c>
      <c r="L178" s="34" t="s">
        <v>46</v>
      </c>
      <c r="M178" s="34" t="s">
        <v>46</v>
      </c>
      <c r="N178" s="34" t="s">
        <v>46</v>
      </c>
      <c r="O178" s="34" t="s">
        <v>46</v>
      </c>
      <c r="P178" s="34" t="s">
        <v>46</v>
      </c>
      <c r="Q178" s="34" t="s">
        <v>46</v>
      </c>
      <c r="R178" s="34" t="s">
        <v>46</v>
      </c>
      <c r="S178" s="34" t="s">
        <v>46</v>
      </c>
      <c r="T178" s="29" t="str">
        <f t="shared" si="6"/>
        <v>-</v>
      </c>
      <c r="U178" s="30" t="str">
        <f t="shared" si="7"/>
        <v>-</v>
      </c>
    </row>
    <row r="179" spans="1:21" s="18" customFormat="1" x14ac:dyDescent="0.25">
      <c r="A179" s="25" t="s">
        <v>294</v>
      </c>
      <c r="B179" s="26" t="s">
        <v>58</v>
      </c>
      <c r="C179" s="27" t="s">
        <v>45</v>
      </c>
      <c r="D179" s="34">
        <v>15996.595138390001</v>
      </c>
      <c r="E179" s="34">
        <v>17237.916626210001</v>
      </c>
      <c r="F179" s="34">
        <v>18762.607502982246</v>
      </c>
      <c r="G179" s="34">
        <v>18607.637406400001</v>
      </c>
      <c r="H179" s="34">
        <v>19357.596592996277</v>
      </c>
      <c r="I179" s="34">
        <v>20723.558877839539</v>
      </c>
      <c r="J179" s="34">
        <v>20446.574128607175</v>
      </c>
      <c r="K179" s="34">
        <v>22981.672971226821</v>
      </c>
      <c r="L179" s="34">
        <v>21415.279957137751</v>
      </c>
      <c r="M179" s="34">
        <v>24393.300646397965</v>
      </c>
      <c r="N179" s="34">
        <v>22320.98464750094</v>
      </c>
      <c r="O179" s="34">
        <v>25644.678686005114</v>
      </c>
      <c r="P179" s="34">
        <v>26937.655444257125</v>
      </c>
      <c r="Q179" s="34" t="s">
        <v>46</v>
      </c>
      <c r="R179" s="34">
        <v>28360.431963938339</v>
      </c>
      <c r="S179" s="34" t="s">
        <v>46</v>
      </c>
      <c r="T179" s="29">
        <f t="shared" si="6"/>
        <v>138838.5227344376</v>
      </c>
      <c r="U179" s="30">
        <f t="shared" si="7"/>
        <v>93743.211181469436</v>
      </c>
    </row>
    <row r="180" spans="1:21" s="18" customFormat="1" x14ac:dyDescent="0.25">
      <c r="A180" s="25" t="s">
        <v>295</v>
      </c>
      <c r="B180" s="26" t="s">
        <v>60</v>
      </c>
      <c r="C180" s="27" t="s">
        <v>45</v>
      </c>
      <c r="D180" s="34">
        <v>0</v>
      </c>
      <c r="E180" s="34">
        <v>0</v>
      </c>
      <c r="F180" s="34" t="s">
        <v>46</v>
      </c>
      <c r="G180" s="34" t="s">
        <v>46</v>
      </c>
      <c r="H180" s="34" t="s">
        <v>46</v>
      </c>
      <c r="I180" s="34" t="s">
        <v>46</v>
      </c>
      <c r="J180" s="34" t="s">
        <v>46</v>
      </c>
      <c r="K180" s="34" t="s">
        <v>46</v>
      </c>
      <c r="L180" s="34" t="s">
        <v>46</v>
      </c>
      <c r="M180" s="34" t="s">
        <v>46</v>
      </c>
      <c r="N180" s="34" t="s">
        <v>46</v>
      </c>
      <c r="O180" s="34" t="s">
        <v>46</v>
      </c>
      <c r="P180" s="34" t="s">
        <v>46</v>
      </c>
      <c r="Q180" s="34" t="s">
        <v>46</v>
      </c>
      <c r="R180" s="34" t="s">
        <v>46</v>
      </c>
      <c r="S180" s="34" t="s">
        <v>46</v>
      </c>
      <c r="T180" s="29" t="str">
        <f t="shared" si="6"/>
        <v>-</v>
      </c>
      <c r="U180" s="30" t="str">
        <f t="shared" si="7"/>
        <v>-</v>
      </c>
    </row>
    <row r="181" spans="1:21" s="18" customFormat="1" x14ac:dyDescent="0.25">
      <c r="A181" s="25" t="s">
        <v>296</v>
      </c>
      <c r="B181" s="26" t="s">
        <v>62</v>
      </c>
      <c r="C181" s="27" t="s">
        <v>45</v>
      </c>
      <c r="D181" s="34">
        <v>1328.80438641</v>
      </c>
      <c r="E181" s="34">
        <v>1245.5499528299999</v>
      </c>
      <c r="F181" s="34">
        <v>1311.5157098699949</v>
      </c>
      <c r="G181" s="34">
        <v>1684.5801868599997</v>
      </c>
      <c r="H181" s="34">
        <v>1373.4072288492289</v>
      </c>
      <c r="I181" s="34">
        <v>1291.3467816004786</v>
      </c>
      <c r="J181" s="34">
        <v>314.55709879583912</v>
      </c>
      <c r="K181" s="34">
        <v>1919.5589905487993</v>
      </c>
      <c r="L181" s="34">
        <v>329.06308946379841</v>
      </c>
      <c r="M181" s="34">
        <v>1336.6720574978488</v>
      </c>
      <c r="N181" s="34">
        <v>329.06308946379841</v>
      </c>
      <c r="O181" s="34">
        <v>888.04787170162217</v>
      </c>
      <c r="P181" s="34">
        <v>874.69128038466704</v>
      </c>
      <c r="Q181" s="34" t="s">
        <v>46</v>
      </c>
      <c r="R181" s="34">
        <v>358.95310710419875</v>
      </c>
      <c r="S181" s="34" t="s">
        <v>46</v>
      </c>
      <c r="T181" s="29">
        <f t="shared" si="6"/>
        <v>3579.7348940615307</v>
      </c>
      <c r="U181" s="30">
        <f t="shared" si="7"/>
        <v>5435.6257013487493</v>
      </c>
    </row>
    <row r="182" spans="1:21" s="18" customFormat="1" x14ac:dyDescent="0.25">
      <c r="A182" s="25" t="s">
        <v>297</v>
      </c>
      <c r="B182" s="26" t="s">
        <v>64</v>
      </c>
      <c r="C182" s="27" t="s">
        <v>45</v>
      </c>
      <c r="D182" s="34">
        <v>0</v>
      </c>
      <c r="E182" s="34">
        <v>0</v>
      </c>
      <c r="F182" s="34">
        <v>0</v>
      </c>
      <c r="G182" s="34"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>
        <v>0</v>
      </c>
      <c r="O182" s="34">
        <v>0</v>
      </c>
      <c r="P182" s="34">
        <v>0</v>
      </c>
      <c r="Q182" s="34" t="s">
        <v>46</v>
      </c>
      <c r="R182" s="34">
        <v>0</v>
      </c>
      <c r="S182" s="34" t="s">
        <v>46</v>
      </c>
      <c r="T182" s="29">
        <f t="shared" si="6"/>
        <v>0</v>
      </c>
      <c r="U182" s="30">
        <f t="shared" si="7"/>
        <v>0</v>
      </c>
    </row>
    <row r="183" spans="1:21" s="18" customFormat="1" x14ac:dyDescent="0.25">
      <c r="A183" s="25" t="s">
        <v>298</v>
      </c>
      <c r="B183" s="26" t="s">
        <v>66</v>
      </c>
      <c r="C183" s="27" t="s">
        <v>45</v>
      </c>
      <c r="D183" s="34">
        <v>0</v>
      </c>
      <c r="E183" s="34">
        <v>0</v>
      </c>
      <c r="F183" s="34" t="s">
        <v>46</v>
      </c>
      <c r="G183" s="34" t="s">
        <v>46</v>
      </c>
      <c r="H183" s="34" t="s">
        <v>46</v>
      </c>
      <c r="I183" s="34" t="s">
        <v>46</v>
      </c>
      <c r="J183" s="34" t="s">
        <v>46</v>
      </c>
      <c r="K183" s="34" t="s">
        <v>46</v>
      </c>
      <c r="L183" s="34" t="s">
        <v>46</v>
      </c>
      <c r="M183" s="34" t="s">
        <v>46</v>
      </c>
      <c r="N183" s="34" t="s">
        <v>46</v>
      </c>
      <c r="O183" s="34" t="s">
        <v>46</v>
      </c>
      <c r="P183" s="34" t="s">
        <v>46</v>
      </c>
      <c r="Q183" s="34" t="s">
        <v>46</v>
      </c>
      <c r="R183" s="34" t="s">
        <v>46</v>
      </c>
      <c r="S183" s="34" t="s">
        <v>46</v>
      </c>
      <c r="T183" s="29" t="str">
        <f t="shared" si="6"/>
        <v>-</v>
      </c>
      <c r="U183" s="30" t="str">
        <f t="shared" si="7"/>
        <v>-</v>
      </c>
    </row>
    <row r="184" spans="1:21" s="18" customFormat="1" ht="31.5" x14ac:dyDescent="0.25">
      <c r="A184" s="25" t="s">
        <v>299</v>
      </c>
      <c r="B184" s="31" t="s">
        <v>68</v>
      </c>
      <c r="C184" s="27" t="s">
        <v>45</v>
      </c>
      <c r="D184" s="34" t="s">
        <v>46</v>
      </c>
      <c r="E184" s="34" t="s">
        <v>46</v>
      </c>
      <c r="F184" s="34" t="s">
        <v>46</v>
      </c>
      <c r="G184" s="34" t="s">
        <v>46</v>
      </c>
      <c r="H184" s="34" t="s">
        <v>46</v>
      </c>
      <c r="I184" s="34" t="s">
        <v>46</v>
      </c>
      <c r="J184" s="34" t="s">
        <v>46</v>
      </c>
      <c r="K184" s="34" t="s">
        <v>46</v>
      </c>
      <c r="L184" s="34" t="s">
        <v>46</v>
      </c>
      <c r="M184" s="34" t="s">
        <v>46</v>
      </c>
      <c r="N184" s="34" t="s">
        <v>46</v>
      </c>
      <c r="O184" s="34" t="s">
        <v>46</v>
      </c>
      <c r="P184" s="34" t="s">
        <v>46</v>
      </c>
      <c r="Q184" s="34" t="s">
        <v>46</v>
      </c>
      <c r="R184" s="34" t="s">
        <v>46</v>
      </c>
      <c r="S184" s="34" t="s">
        <v>46</v>
      </c>
      <c r="T184" s="29" t="str">
        <f t="shared" si="6"/>
        <v>-</v>
      </c>
      <c r="U184" s="30" t="str">
        <f t="shared" si="7"/>
        <v>-</v>
      </c>
    </row>
    <row r="185" spans="1:21" s="18" customFormat="1" x14ac:dyDescent="0.25">
      <c r="A185" s="25" t="s">
        <v>300</v>
      </c>
      <c r="B185" s="32" t="s">
        <v>70</v>
      </c>
      <c r="C185" s="27" t="s">
        <v>45</v>
      </c>
      <c r="D185" s="34">
        <v>0</v>
      </c>
      <c r="E185" s="34">
        <v>0</v>
      </c>
      <c r="F185" s="34" t="s">
        <v>46</v>
      </c>
      <c r="G185" s="34" t="s">
        <v>46</v>
      </c>
      <c r="H185" s="34" t="s">
        <v>46</v>
      </c>
      <c r="I185" s="34" t="s">
        <v>46</v>
      </c>
      <c r="J185" s="34" t="s">
        <v>46</v>
      </c>
      <c r="K185" s="34" t="s">
        <v>46</v>
      </c>
      <c r="L185" s="34" t="s">
        <v>46</v>
      </c>
      <c r="M185" s="34" t="s">
        <v>46</v>
      </c>
      <c r="N185" s="34" t="s">
        <v>46</v>
      </c>
      <c r="O185" s="34" t="s">
        <v>46</v>
      </c>
      <c r="P185" s="34" t="s">
        <v>46</v>
      </c>
      <c r="Q185" s="34" t="s">
        <v>46</v>
      </c>
      <c r="R185" s="34" t="s">
        <v>46</v>
      </c>
      <c r="S185" s="34" t="s">
        <v>46</v>
      </c>
      <c r="T185" s="29" t="str">
        <f t="shared" si="6"/>
        <v>-</v>
      </c>
      <c r="U185" s="30" t="str">
        <f t="shared" si="7"/>
        <v>-</v>
      </c>
    </row>
    <row r="186" spans="1:21" s="18" customFormat="1" x14ac:dyDescent="0.25">
      <c r="A186" s="25" t="s">
        <v>301</v>
      </c>
      <c r="B186" s="32" t="s">
        <v>72</v>
      </c>
      <c r="C186" s="27" t="s">
        <v>45</v>
      </c>
      <c r="D186" s="34">
        <v>0</v>
      </c>
      <c r="E186" s="34">
        <v>0</v>
      </c>
      <c r="F186" s="34" t="s">
        <v>46</v>
      </c>
      <c r="G186" s="34" t="s">
        <v>46</v>
      </c>
      <c r="H186" s="34" t="s">
        <v>46</v>
      </c>
      <c r="I186" s="34" t="s">
        <v>46</v>
      </c>
      <c r="J186" s="34" t="s">
        <v>46</v>
      </c>
      <c r="K186" s="34" t="s">
        <v>46</v>
      </c>
      <c r="L186" s="34" t="s">
        <v>46</v>
      </c>
      <c r="M186" s="34" t="s">
        <v>46</v>
      </c>
      <c r="N186" s="34" t="s">
        <v>46</v>
      </c>
      <c r="O186" s="34" t="s">
        <v>46</v>
      </c>
      <c r="P186" s="34" t="s">
        <v>46</v>
      </c>
      <c r="Q186" s="34" t="s">
        <v>46</v>
      </c>
      <c r="R186" s="34" t="s">
        <v>46</v>
      </c>
      <c r="S186" s="34" t="s">
        <v>46</v>
      </c>
      <c r="T186" s="29" t="str">
        <f t="shared" si="6"/>
        <v>-</v>
      </c>
      <c r="U186" s="30" t="str">
        <f t="shared" si="7"/>
        <v>-</v>
      </c>
    </row>
    <row r="187" spans="1:21" s="18" customFormat="1" ht="31.5" x14ac:dyDescent="0.25">
      <c r="A187" s="25" t="s">
        <v>302</v>
      </c>
      <c r="B187" s="36" t="s">
        <v>303</v>
      </c>
      <c r="C187" s="27" t="s">
        <v>45</v>
      </c>
      <c r="D187" s="34">
        <v>0</v>
      </c>
      <c r="E187" s="34">
        <v>0</v>
      </c>
      <c r="F187" s="34">
        <v>0</v>
      </c>
      <c r="G187" s="34" t="s">
        <v>46</v>
      </c>
      <c r="H187" s="34">
        <v>0</v>
      </c>
      <c r="I187" s="34">
        <v>0</v>
      </c>
      <c r="J187" s="34">
        <v>0</v>
      </c>
      <c r="K187" s="34">
        <v>0</v>
      </c>
      <c r="L187" s="34">
        <v>0</v>
      </c>
      <c r="M187" s="34">
        <v>0</v>
      </c>
      <c r="N187" s="34">
        <v>0</v>
      </c>
      <c r="O187" s="34">
        <v>0</v>
      </c>
      <c r="P187" s="34">
        <v>0</v>
      </c>
      <c r="Q187" s="34" t="s">
        <v>46</v>
      </c>
      <c r="R187" s="34">
        <v>0</v>
      </c>
      <c r="S187" s="34" t="s">
        <v>46</v>
      </c>
      <c r="T187" s="29">
        <f t="shared" si="6"/>
        <v>0</v>
      </c>
      <c r="U187" s="30">
        <f t="shared" si="7"/>
        <v>0</v>
      </c>
    </row>
    <row r="188" spans="1:21" s="18" customFormat="1" x14ac:dyDescent="0.25">
      <c r="A188" s="25" t="s">
        <v>304</v>
      </c>
      <c r="B188" s="35" t="s">
        <v>305</v>
      </c>
      <c r="C188" s="27" t="s">
        <v>45</v>
      </c>
      <c r="D188" s="34">
        <v>0</v>
      </c>
      <c r="E188" s="34">
        <v>0</v>
      </c>
      <c r="F188" s="34">
        <v>0</v>
      </c>
      <c r="G188" s="34" t="s">
        <v>46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34">
        <v>0</v>
      </c>
      <c r="N188" s="34">
        <v>0</v>
      </c>
      <c r="O188" s="34">
        <v>0</v>
      </c>
      <c r="P188" s="34">
        <v>0</v>
      </c>
      <c r="Q188" s="34" t="s">
        <v>46</v>
      </c>
      <c r="R188" s="34">
        <v>0</v>
      </c>
      <c r="S188" s="34" t="s">
        <v>46</v>
      </c>
      <c r="T188" s="29">
        <f t="shared" si="6"/>
        <v>0</v>
      </c>
      <c r="U188" s="30">
        <f t="shared" si="7"/>
        <v>0</v>
      </c>
    </row>
    <row r="189" spans="1:21" s="18" customFormat="1" x14ac:dyDescent="0.25">
      <c r="A189" s="25" t="s">
        <v>306</v>
      </c>
      <c r="B189" s="35" t="s">
        <v>307</v>
      </c>
      <c r="C189" s="27" t="s">
        <v>45</v>
      </c>
      <c r="D189" s="34">
        <v>0</v>
      </c>
      <c r="E189" s="34">
        <v>0</v>
      </c>
      <c r="F189" s="34">
        <v>0</v>
      </c>
      <c r="G189" s="34" t="s">
        <v>46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4">
        <v>0</v>
      </c>
      <c r="O189" s="34">
        <v>0</v>
      </c>
      <c r="P189" s="34">
        <v>0</v>
      </c>
      <c r="Q189" s="34" t="s">
        <v>46</v>
      </c>
      <c r="R189" s="34">
        <v>0</v>
      </c>
      <c r="S189" s="34" t="s">
        <v>46</v>
      </c>
      <c r="T189" s="29">
        <f t="shared" si="6"/>
        <v>0</v>
      </c>
      <c r="U189" s="30">
        <f t="shared" si="7"/>
        <v>0</v>
      </c>
    </row>
    <row r="190" spans="1:21" s="18" customFormat="1" x14ac:dyDescent="0.25">
      <c r="A190" s="25" t="s">
        <v>308</v>
      </c>
      <c r="B190" s="26" t="s">
        <v>74</v>
      </c>
      <c r="C190" s="27" t="s">
        <v>45</v>
      </c>
      <c r="D190" s="34">
        <v>1346.9694089400032</v>
      </c>
      <c r="E190" s="34">
        <v>1993.0019400599965</v>
      </c>
      <c r="F190" s="34">
        <v>1377.7295922734893</v>
      </c>
      <c r="G190" s="34">
        <v>1894.932111980002</v>
      </c>
      <c r="H190" s="34">
        <v>1497.4531798000028</v>
      </c>
      <c r="I190" s="34">
        <v>1003.9423606929337</v>
      </c>
      <c r="J190" s="34">
        <v>1697.6643468144005</v>
      </c>
      <c r="K190" s="34">
        <v>1320.296772997254</v>
      </c>
      <c r="L190" s="34">
        <v>1689.9781899594011</v>
      </c>
      <c r="M190" s="34">
        <v>1315.2009331531888</v>
      </c>
      <c r="N190" s="34">
        <v>2106.7212112720017</v>
      </c>
      <c r="O190" s="34">
        <v>1498.9711610233842</v>
      </c>
      <c r="P190" s="34">
        <v>1708.2716074380578</v>
      </c>
      <c r="Q190" s="34" t="s">
        <v>46</v>
      </c>
      <c r="R190" s="34">
        <v>1970.1893930417953</v>
      </c>
      <c r="S190" s="34" t="s">
        <v>46</v>
      </c>
      <c r="T190" s="29">
        <f t="shared" si="6"/>
        <v>10670.277928325659</v>
      </c>
      <c r="U190" s="30">
        <f t="shared" si="7"/>
        <v>5138.4112278667608</v>
      </c>
    </row>
    <row r="191" spans="1:21" s="18" customFormat="1" x14ac:dyDescent="0.25">
      <c r="A191" s="25" t="s">
        <v>309</v>
      </c>
      <c r="B191" s="33" t="s">
        <v>310</v>
      </c>
      <c r="C191" s="27" t="s">
        <v>45</v>
      </c>
      <c r="D191" s="34">
        <v>13999.693948429998</v>
      </c>
      <c r="E191" s="34">
        <v>15607.19605013</v>
      </c>
      <c r="F191" s="34">
        <v>16891.528363342037</v>
      </c>
      <c r="G191" s="34">
        <v>17077.392790839993</v>
      </c>
      <c r="H191" s="34">
        <v>17452.801710144638</v>
      </c>
      <c r="I191" s="34">
        <v>18451.762734445416</v>
      </c>
      <c r="J191" s="34">
        <v>18257.831655794274</v>
      </c>
      <c r="K191" s="34">
        <v>20213.666455060185</v>
      </c>
      <c r="L191" s="34">
        <v>19053.794762093839</v>
      </c>
      <c r="M191" s="34">
        <v>21547.342141855002</v>
      </c>
      <c r="N191" s="34">
        <v>20391.661004486392</v>
      </c>
      <c r="O191" s="34">
        <v>22253.522787108184</v>
      </c>
      <c r="P191" s="34">
        <v>23363.281976556977</v>
      </c>
      <c r="Q191" s="34" t="s">
        <v>46</v>
      </c>
      <c r="R191" s="34">
        <v>24317.787108068129</v>
      </c>
      <c r="S191" s="34" t="s">
        <v>46</v>
      </c>
      <c r="T191" s="29">
        <f t="shared" si="6"/>
        <v>122837.15821714426</v>
      </c>
      <c r="U191" s="30">
        <f t="shared" si="7"/>
        <v>82466.294118468795</v>
      </c>
    </row>
    <row r="192" spans="1:21" s="18" customFormat="1" x14ac:dyDescent="0.25">
      <c r="A192" s="25" t="s">
        <v>311</v>
      </c>
      <c r="B192" s="36" t="s">
        <v>312</v>
      </c>
      <c r="C192" s="27" t="s">
        <v>45</v>
      </c>
      <c r="D192" s="34">
        <v>0</v>
      </c>
      <c r="E192" s="34">
        <v>0</v>
      </c>
      <c r="F192" s="34">
        <v>0</v>
      </c>
      <c r="G192" s="34">
        <v>0</v>
      </c>
      <c r="H192" s="34">
        <v>0</v>
      </c>
      <c r="I192" s="34">
        <v>0</v>
      </c>
      <c r="J192" s="34">
        <v>0</v>
      </c>
      <c r="K192" s="34">
        <v>0</v>
      </c>
      <c r="L192" s="34">
        <v>0</v>
      </c>
      <c r="M192" s="34">
        <v>0</v>
      </c>
      <c r="N192" s="34">
        <v>0</v>
      </c>
      <c r="O192" s="34">
        <v>0</v>
      </c>
      <c r="P192" s="34">
        <v>0</v>
      </c>
      <c r="Q192" s="34" t="s">
        <v>46</v>
      </c>
      <c r="R192" s="34">
        <v>0</v>
      </c>
      <c r="S192" s="34" t="s">
        <v>46</v>
      </c>
      <c r="T192" s="29">
        <f t="shared" si="6"/>
        <v>0</v>
      </c>
      <c r="U192" s="30">
        <f t="shared" si="7"/>
        <v>0</v>
      </c>
    </row>
    <row r="193" spans="1:21" s="18" customFormat="1" x14ac:dyDescent="0.25">
      <c r="A193" s="25" t="s">
        <v>313</v>
      </c>
      <c r="B193" s="36" t="s">
        <v>314</v>
      </c>
      <c r="C193" s="27" t="s">
        <v>45</v>
      </c>
      <c r="D193" s="34">
        <v>2791.8091307799996</v>
      </c>
      <c r="E193" s="34">
        <v>3064.8343604700003</v>
      </c>
      <c r="F193" s="34">
        <v>3630.4613260446104</v>
      </c>
      <c r="G193" s="34">
        <v>3461.0759677799997</v>
      </c>
      <c r="H193" s="34">
        <v>3615.5066650903532</v>
      </c>
      <c r="I193" s="34">
        <v>3832.0079398530079</v>
      </c>
      <c r="J193" s="34">
        <v>3751.2641123750186</v>
      </c>
      <c r="K193" s="34">
        <v>4018.3704815598471</v>
      </c>
      <c r="L193" s="34">
        <v>3892.5334657844455</v>
      </c>
      <c r="M193" s="34">
        <v>4139.8230964344457</v>
      </c>
      <c r="N193" s="34">
        <v>4039.6308643443781</v>
      </c>
      <c r="O193" s="34">
        <v>4259.6670301277272</v>
      </c>
      <c r="P193" s="34">
        <v>4385.2120490943998</v>
      </c>
      <c r="Q193" s="34" t="s">
        <v>46</v>
      </c>
      <c r="R193" s="34">
        <v>4519.1752292664542</v>
      </c>
      <c r="S193" s="34" t="s">
        <v>46</v>
      </c>
      <c r="T193" s="29">
        <f t="shared" si="6"/>
        <v>24203.322385955049</v>
      </c>
      <c r="U193" s="30">
        <f t="shared" si="7"/>
        <v>16249.868547975027</v>
      </c>
    </row>
    <row r="194" spans="1:21" s="18" customFormat="1" x14ac:dyDescent="0.25">
      <c r="A194" s="25" t="s">
        <v>315</v>
      </c>
      <c r="B194" s="35" t="s">
        <v>316</v>
      </c>
      <c r="C194" s="27" t="s">
        <v>45</v>
      </c>
      <c r="D194" s="34">
        <v>0</v>
      </c>
      <c r="E194" s="34">
        <v>0</v>
      </c>
      <c r="F194" s="34">
        <v>0</v>
      </c>
      <c r="G194" s="34">
        <v>0</v>
      </c>
      <c r="H194" s="34">
        <v>0</v>
      </c>
      <c r="I194" s="34">
        <v>0</v>
      </c>
      <c r="J194" s="34">
        <v>0</v>
      </c>
      <c r="K194" s="34">
        <v>0</v>
      </c>
      <c r="L194" s="34">
        <v>0</v>
      </c>
      <c r="M194" s="34">
        <v>0</v>
      </c>
      <c r="N194" s="34">
        <v>0</v>
      </c>
      <c r="O194" s="34">
        <v>0</v>
      </c>
      <c r="P194" s="34">
        <v>0</v>
      </c>
      <c r="Q194" s="34" t="s">
        <v>46</v>
      </c>
      <c r="R194" s="34">
        <v>0</v>
      </c>
      <c r="S194" s="34" t="s">
        <v>46</v>
      </c>
      <c r="T194" s="29">
        <f t="shared" si="6"/>
        <v>0</v>
      </c>
      <c r="U194" s="30">
        <f t="shared" si="7"/>
        <v>0</v>
      </c>
    </row>
    <row r="195" spans="1:21" s="18" customFormat="1" x14ac:dyDescent="0.25">
      <c r="A195" s="25" t="s">
        <v>317</v>
      </c>
      <c r="B195" s="35" t="s">
        <v>318</v>
      </c>
      <c r="C195" s="27" t="s">
        <v>45</v>
      </c>
      <c r="D195" s="34">
        <v>0</v>
      </c>
      <c r="E195" s="34">
        <v>0</v>
      </c>
      <c r="F195" s="34">
        <v>0</v>
      </c>
      <c r="G195" s="34">
        <v>0</v>
      </c>
      <c r="H195" s="34">
        <v>0</v>
      </c>
      <c r="I195" s="34">
        <v>0</v>
      </c>
      <c r="J195" s="34">
        <v>0</v>
      </c>
      <c r="K195" s="34">
        <v>0</v>
      </c>
      <c r="L195" s="34">
        <v>0</v>
      </c>
      <c r="M195" s="34">
        <v>0</v>
      </c>
      <c r="N195" s="34">
        <v>0</v>
      </c>
      <c r="O195" s="34">
        <v>0</v>
      </c>
      <c r="P195" s="34">
        <v>0</v>
      </c>
      <c r="Q195" s="34" t="s">
        <v>46</v>
      </c>
      <c r="R195" s="34">
        <v>0</v>
      </c>
      <c r="S195" s="34" t="s">
        <v>46</v>
      </c>
      <c r="T195" s="29">
        <f t="shared" si="6"/>
        <v>0</v>
      </c>
      <c r="U195" s="30">
        <f t="shared" si="7"/>
        <v>0</v>
      </c>
    </row>
    <row r="196" spans="1:21" s="18" customFormat="1" x14ac:dyDescent="0.25">
      <c r="A196" s="25" t="s">
        <v>319</v>
      </c>
      <c r="B196" s="35" t="s">
        <v>320</v>
      </c>
      <c r="C196" s="27" t="s">
        <v>45</v>
      </c>
      <c r="D196" s="34">
        <v>2791.8091307799996</v>
      </c>
      <c r="E196" s="34">
        <v>3064.8343604700003</v>
      </c>
      <c r="F196" s="34">
        <v>3630.4613260446104</v>
      </c>
      <c r="G196" s="34">
        <v>3461.0759677799997</v>
      </c>
      <c r="H196" s="34">
        <v>3615.5066650903532</v>
      </c>
      <c r="I196" s="34">
        <v>3832.0079398530079</v>
      </c>
      <c r="J196" s="34">
        <v>3751.2641123750186</v>
      </c>
      <c r="K196" s="34">
        <v>4018.3704815598471</v>
      </c>
      <c r="L196" s="34">
        <v>3892.5334657844455</v>
      </c>
      <c r="M196" s="34">
        <v>4139.8230964344457</v>
      </c>
      <c r="N196" s="34">
        <v>4039.6308643443781</v>
      </c>
      <c r="O196" s="34">
        <v>4259.6670301277272</v>
      </c>
      <c r="P196" s="34">
        <v>4385.2120490943998</v>
      </c>
      <c r="Q196" s="34" t="s">
        <v>46</v>
      </c>
      <c r="R196" s="34">
        <v>4519.1752292664542</v>
      </c>
      <c r="S196" s="34" t="s">
        <v>46</v>
      </c>
      <c r="T196" s="29">
        <f t="shared" si="6"/>
        <v>24203.322385955049</v>
      </c>
      <c r="U196" s="30">
        <f t="shared" si="7"/>
        <v>16249.868547975027</v>
      </c>
    </row>
    <row r="197" spans="1:21" s="18" customFormat="1" ht="31.5" x14ac:dyDescent="0.25">
      <c r="A197" s="25" t="s">
        <v>321</v>
      </c>
      <c r="B197" s="36" t="s">
        <v>322</v>
      </c>
      <c r="C197" s="27" t="s">
        <v>45</v>
      </c>
      <c r="D197" s="34">
        <v>2568.6000364700003</v>
      </c>
      <c r="E197" s="34">
        <v>3227.31829655</v>
      </c>
      <c r="F197" s="34">
        <v>3347.4938562725447</v>
      </c>
      <c r="G197" s="34">
        <v>3366.1684126800001</v>
      </c>
      <c r="H197" s="34">
        <v>3514.3811831723024</v>
      </c>
      <c r="I197" s="34">
        <v>3654.3989429583298</v>
      </c>
      <c r="J197" s="34">
        <v>3737.3664058938948</v>
      </c>
      <c r="K197" s="34">
        <v>4059.6311021726997</v>
      </c>
      <c r="L197" s="34">
        <v>3922.294226525863</v>
      </c>
      <c r="M197" s="34">
        <v>4358.9494930656228</v>
      </c>
      <c r="N197" s="34">
        <v>4097.5114048052528</v>
      </c>
      <c r="O197" s="34">
        <v>4594.2243433747799</v>
      </c>
      <c r="P197" s="34">
        <v>4784.0153116385918</v>
      </c>
      <c r="Q197" s="34" t="s">
        <v>46</v>
      </c>
      <c r="R197" s="34">
        <v>4981.6466918941378</v>
      </c>
      <c r="S197" s="34" t="s">
        <v>46</v>
      </c>
      <c r="T197" s="29">
        <f t="shared" si="6"/>
        <v>25037.215223930041</v>
      </c>
      <c r="U197" s="30">
        <f t="shared" si="7"/>
        <v>16667.203881571433</v>
      </c>
    </row>
    <row r="198" spans="1:21" s="18" customFormat="1" ht="30" customHeight="1" x14ac:dyDescent="0.25">
      <c r="A198" s="25" t="s">
        <v>323</v>
      </c>
      <c r="B198" s="36" t="s">
        <v>324</v>
      </c>
      <c r="C198" s="27" t="s">
        <v>45</v>
      </c>
      <c r="D198" s="34">
        <v>286.21429336</v>
      </c>
      <c r="E198" s="34">
        <v>295.49856218000002</v>
      </c>
      <c r="F198" s="34">
        <v>321.29856842459196</v>
      </c>
      <c r="G198" s="34">
        <v>314.35149352000002</v>
      </c>
      <c r="H198" s="34">
        <v>250.9950346052149</v>
      </c>
      <c r="I198" s="34">
        <v>200.14884920096799</v>
      </c>
      <c r="J198" s="34">
        <v>262.53927869008334</v>
      </c>
      <c r="K198" s="34">
        <v>206.57744024538343</v>
      </c>
      <c r="L198" s="34">
        <v>273.49188050131249</v>
      </c>
      <c r="M198" s="34">
        <v>215.784180072471</v>
      </c>
      <c r="N198" s="34">
        <v>284.65502059465854</v>
      </c>
      <c r="O198" s="34">
        <v>228.11854393569271</v>
      </c>
      <c r="P198" s="34">
        <v>237.57499800657988</v>
      </c>
      <c r="Q198" s="34" t="s">
        <v>46</v>
      </c>
      <c r="R198" s="34">
        <v>247.69735823015421</v>
      </c>
      <c r="S198" s="34" t="s">
        <v>46</v>
      </c>
      <c r="T198" s="29">
        <f t="shared" si="6"/>
        <v>1556.9535706280033</v>
      </c>
      <c r="U198" s="30">
        <f t="shared" si="7"/>
        <v>850.62901345451519</v>
      </c>
    </row>
    <row r="199" spans="1:21" s="18" customFormat="1" x14ac:dyDescent="0.25">
      <c r="A199" s="25" t="s">
        <v>325</v>
      </c>
      <c r="B199" s="36" t="s">
        <v>326</v>
      </c>
      <c r="C199" s="27" t="s">
        <v>45</v>
      </c>
      <c r="D199" s="34">
        <v>0</v>
      </c>
      <c r="E199" s="34">
        <v>0</v>
      </c>
      <c r="F199" s="34">
        <v>0</v>
      </c>
      <c r="G199" s="34">
        <v>0</v>
      </c>
      <c r="H199" s="34">
        <v>0</v>
      </c>
      <c r="I199" s="34">
        <v>0</v>
      </c>
      <c r="J199" s="34">
        <v>0</v>
      </c>
      <c r="K199" s="34">
        <v>0</v>
      </c>
      <c r="L199" s="34">
        <v>0</v>
      </c>
      <c r="M199" s="34">
        <v>0</v>
      </c>
      <c r="N199" s="34">
        <v>0</v>
      </c>
      <c r="O199" s="34">
        <v>0</v>
      </c>
      <c r="P199" s="34">
        <v>0</v>
      </c>
      <c r="Q199" s="34" t="s">
        <v>46</v>
      </c>
      <c r="R199" s="34">
        <v>0</v>
      </c>
      <c r="S199" s="34" t="s">
        <v>46</v>
      </c>
      <c r="T199" s="29">
        <f t="shared" si="6"/>
        <v>0</v>
      </c>
      <c r="U199" s="30">
        <f t="shared" si="7"/>
        <v>0</v>
      </c>
    </row>
    <row r="200" spans="1:21" s="18" customFormat="1" x14ac:dyDescent="0.25">
      <c r="A200" s="25" t="s">
        <v>327</v>
      </c>
      <c r="B200" s="36" t="s">
        <v>328</v>
      </c>
      <c r="C200" s="27" t="s">
        <v>45</v>
      </c>
      <c r="D200" s="34">
        <v>2604.8875830500001</v>
      </c>
      <c r="E200" s="34">
        <v>2948.6549712699998</v>
      </c>
      <c r="F200" s="34">
        <v>3228.6294479469871</v>
      </c>
      <c r="G200" s="34">
        <v>3448.7443638499999</v>
      </c>
      <c r="H200" s="34">
        <v>3360.0549451201723</v>
      </c>
      <c r="I200" s="34">
        <v>3658.7681329950778</v>
      </c>
      <c r="J200" s="34">
        <v>3498.3762572446112</v>
      </c>
      <c r="K200" s="34">
        <v>3936.6211006651411</v>
      </c>
      <c r="L200" s="34">
        <v>3627.0964628773818</v>
      </c>
      <c r="M200" s="34">
        <v>4094.085944691747</v>
      </c>
      <c r="N200" s="34">
        <v>3769.8725174010019</v>
      </c>
      <c r="O200" s="34">
        <v>4257.849382479415</v>
      </c>
      <c r="P200" s="34">
        <v>4428.1633577785933</v>
      </c>
      <c r="Q200" s="34" t="s">
        <v>46</v>
      </c>
      <c r="R200" s="34">
        <v>4520.4887796636349</v>
      </c>
      <c r="S200" s="34" t="s">
        <v>46</v>
      </c>
      <c r="T200" s="29">
        <f t="shared" si="6"/>
        <v>23204.052320085397</v>
      </c>
      <c r="U200" s="30">
        <f t="shared" si="7"/>
        <v>15947.324560831381</v>
      </c>
    </row>
    <row r="201" spans="1:21" s="18" customFormat="1" x14ac:dyDescent="0.25">
      <c r="A201" s="25" t="s">
        <v>329</v>
      </c>
      <c r="B201" s="36" t="s">
        <v>330</v>
      </c>
      <c r="C201" s="27" t="s">
        <v>45</v>
      </c>
      <c r="D201" s="34">
        <v>570.80104955000002</v>
      </c>
      <c r="E201" s="34">
        <v>1009.50041234</v>
      </c>
      <c r="F201" s="34">
        <v>1018.5136739505404</v>
      </c>
      <c r="G201" s="34">
        <v>1030.0815357700001</v>
      </c>
      <c r="H201" s="34">
        <v>1018.1392362798774</v>
      </c>
      <c r="I201" s="34">
        <v>1177.7292927887627</v>
      </c>
      <c r="J201" s="34">
        <v>1059.0568911369223</v>
      </c>
      <c r="K201" s="34">
        <v>1187.4633306799446</v>
      </c>
      <c r="L201" s="34">
        <v>1101.4191667823993</v>
      </c>
      <c r="M201" s="34">
        <v>1234.9618639071425</v>
      </c>
      <c r="N201" s="34">
        <v>1145.4759334536955</v>
      </c>
      <c r="O201" s="34">
        <v>1284.3603384634282</v>
      </c>
      <c r="P201" s="34">
        <v>1335.7347520019653</v>
      </c>
      <c r="Q201" s="34" t="s">
        <v>46</v>
      </c>
      <c r="R201" s="34">
        <v>1374.228589017745</v>
      </c>
      <c r="S201" s="34" t="s">
        <v>46</v>
      </c>
      <c r="T201" s="29">
        <f t="shared" si="6"/>
        <v>7034.0545686726036</v>
      </c>
      <c r="U201" s="30">
        <f t="shared" si="7"/>
        <v>4884.5148258392774</v>
      </c>
    </row>
    <row r="202" spans="1:21" s="18" customFormat="1" x14ac:dyDescent="0.25">
      <c r="A202" s="25" t="s">
        <v>331</v>
      </c>
      <c r="B202" s="36" t="s">
        <v>332</v>
      </c>
      <c r="C202" s="27" t="s">
        <v>45</v>
      </c>
      <c r="D202" s="34">
        <v>2188.4687712300001</v>
      </c>
      <c r="E202" s="34">
        <v>2160.5186765200001</v>
      </c>
      <c r="F202" s="34">
        <v>2148.1901540471536</v>
      </c>
      <c r="G202" s="34">
        <v>2188.37817352</v>
      </c>
      <c r="H202" s="34">
        <v>2319.5283572287262</v>
      </c>
      <c r="I202" s="34">
        <v>2377.1856524859827</v>
      </c>
      <c r="J202" s="34">
        <v>2892.481659695447</v>
      </c>
      <c r="K202" s="34">
        <v>3156.4558591773098</v>
      </c>
      <c r="L202" s="34">
        <v>2679.2176034449835</v>
      </c>
      <c r="M202" s="34">
        <v>3452.8065082568273</v>
      </c>
      <c r="N202" s="34">
        <v>2831.9899177108232</v>
      </c>
      <c r="O202" s="34">
        <v>3385.1412112904254</v>
      </c>
      <c r="P202" s="34">
        <v>3711.6035562537959</v>
      </c>
      <c r="Q202" s="34" t="s">
        <v>46</v>
      </c>
      <c r="R202" s="34">
        <v>3968.6163357014311</v>
      </c>
      <c r="S202" s="34" t="s">
        <v>46</v>
      </c>
      <c r="T202" s="29">
        <f t="shared" si="6"/>
        <v>18403.437430035206</v>
      </c>
      <c r="U202" s="30">
        <f t="shared" si="7"/>
        <v>12371.589231210546</v>
      </c>
    </row>
    <row r="203" spans="1:21" s="18" customFormat="1" x14ac:dyDescent="0.25">
      <c r="A203" s="25" t="s">
        <v>333</v>
      </c>
      <c r="B203" s="35" t="s">
        <v>334</v>
      </c>
      <c r="C203" s="27" t="s">
        <v>45</v>
      </c>
      <c r="D203" s="34">
        <v>448.75777424</v>
      </c>
      <c r="E203" s="34">
        <v>712.69772386</v>
      </c>
      <c r="F203" s="34">
        <v>506.94404480410105</v>
      </c>
      <c r="G203" s="34">
        <v>510.66386518000007</v>
      </c>
      <c r="H203" s="34">
        <v>533.30169692746472</v>
      </c>
      <c r="I203" s="34">
        <v>760.63031583822169</v>
      </c>
      <c r="J203" s="34">
        <v>682.63235036588787</v>
      </c>
      <c r="K203" s="34">
        <v>1332.5638934934727</v>
      </c>
      <c r="L203" s="34">
        <v>588.82050338709439</v>
      </c>
      <c r="M203" s="34">
        <v>1290.3763268003827</v>
      </c>
      <c r="N203" s="34">
        <v>666.42568022148737</v>
      </c>
      <c r="O203" s="34">
        <v>1282.0937256541818</v>
      </c>
      <c r="P203" s="34">
        <v>1440.790821613896</v>
      </c>
      <c r="Q203" s="34" t="s">
        <v>46</v>
      </c>
      <c r="R203" s="34">
        <v>1578.5862092988327</v>
      </c>
      <c r="S203" s="34" t="s">
        <v>46</v>
      </c>
      <c r="T203" s="29">
        <f t="shared" si="6"/>
        <v>5490.5572618146634</v>
      </c>
      <c r="U203" s="30">
        <f t="shared" si="7"/>
        <v>4665.664261786259</v>
      </c>
    </row>
    <row r="204" spans="1:21" s="18" customFormat="1" x14ac:dyDescent="0.25">
      <c r="A204" s="25" t="s">
        <v>335</v>
      </c>
      <c r="B204" s="36" t="s">
        <v>336</v>
      </c>
      <c r="C204" s="27" t="s">
        <v>45</v>
      </c>
      <c r="D204" s="34">
        <v>977.17572105000045</v>
      </c>
      <c r="E204" s="34">
        <v>1099.2941234199998</v>
      </c>
      <c r="F204" s="34">
        <v>1270.3511109009551</v>
      </c>
      <c r="G204" s="34">
        <v>1257.9992477200003</v>
      </c>
      <c r="H204" s="34">
        <v>1227.5754978003883</v>
      </c>
      <c r="I204" s="34">
        <v>1399.6078731749303</v>
      </c>
      <c r="J204" s="34">
        <v>1264.2228035489975</v>
      </c>
      <c r="K204" s="34">
        <v>1426.1440931144721</v>
      </c>
      <c r="L204" s="34">
        <v>1302.3360015275507</v>
      </c>
      <c r="M204" s="34">
        <v>1539.158767573791</v>
      </c>
      <c r="N204" s="34">
        <v>1341.9737274252457</v>
      </c>
      <c r="O204" s="34">
        <v>1632.9277077648903</v>
      </c>
      <c r="P204" s="34">
        <v>1702.0642686673282</v>
      </c>
      <c r="Q204" s="34" t="s">
        <v>46</v>
      </c>
      <c r="R204" s="34">
        <v>1677.7522870996572</v>
      </c>
      <c r="S204" s="34" t="s">
        <v>46</v>
      </c>
      <c r="T204" s="29">
        <f t="shared" si="6"/>
        <v>8515.9245860691681</v>
      </c>
      <c r="U204" s="30">
        <f t="shared" si="7"/>
        <v>5997.8384416280833</v>
      </c>
    </row>
    <row r="205" spans="1:21" s="18" customFormat="1" x14ac:dyDescent="0.25">
      <c r="A205" s="25" t="s">
        <v>337</v>
      </c>
      <c r="B205" s="36" t="s">
        <v>338</v>
      </c>
      <c r="C205" s="27" t="s">
        <v>45</v>
      </c>
      <c r="D205" s="34">
        <v>472.5571024099998</v>
      </c>
      <c r="E205" s="34">
        <v>409.45691538999984</v>
      </c>
      <c r="F205" s="34">
        <v>262.93199669736885</v>
      </c>
      <c r="G205" s="34">
        <v>321.71644408999924</v>
      </c>
      <c r="H205" s="34">
        <v>484.69921969077564</v>
      </c>
      <c r="I205" s="34">
        <v>544.34463462867325</v>
      </c>
      <c r="J205" s="34">
        <v>719.76602807806512</v>
      </c>
      <c r="K205" s="34">
        <v>697.08790892802801</v>
      </c>
      <c r="L205" s="34">
        <v>992.9912085505631</v>
      </c>
      <c r="M205" s="34">
        <v>829.16776469611511</v>
      </c>
      <c r="N205" s="34">
        <v>1380.0087469647335</v>
      </c>
      <c r="O205" s="34">
        <v>985.39215144958644</v>
      </c>
      <c r="P205" s="34">
        <v>1163.4784521843299</v>
      </c>
      <c r="Q205" s="34" t="s">
        <v>46</v>
      </c>
      <c r="R205" s="34">
        <v>1373.749635316128</v>
      </c>
      <c r="S205" s="34" t="s">
        <v>46</v>
      </c>
      <c r="T205" s="29">
        <f t="shared" si="6"/>
        <v>6114.6932907845949</v>
      </c>
      <c r="U205" s="30">
        <f t="shared" si="7"/>
        <v>3055.9924597024028</v>
      </c>
    </row>
    <row r="206" spans="1:21" s="18" customFormat="1" x14ac:dyDescent="0.25">
      <c r="A206" s="25" t="s">
        <v>339</v>
      </c>
      <c r="B206" s="36" t="s">
        <v>340</v>
      </c>
      <c r="C206" s="27" t="s">
        <v>45</v>
      </c>
      <c r="D206" s="34">
        <v>152.23833083000002</v>
      </c>
      <c r="E206" s="34">
        <v>29.964286690000002</v>
      </c>
      <c r="F206" s="34">
        <v>236.08381456000004</v>
      </c>
      <c r="G206" s="34">
        <v>200.51520486000001</v>
      </c>
      <c r="H206" s="34">
        <v>143.46354462799999</v>
      </c>
      <c r="I206" s="34">
        <v>307.13234595506276</v>
      </c>
      <c r="J206" s="34">
        <v>143.46354462799999</v>
      </c>
      <c r="K206" s="34">
        <v>125.83975457127218</v>
      </c>
      <c r="L206" s="34">
        <v>143.46354462799999</v>
      </c>
      <c r="M206" s="34">
        <v>127.1464161877737</v>
      </c>
      <c r="N206" s="34">
        <v>143.46354462799999</v>
      </c>
      <c r="O206" s="34">
        <v>128.50533269589684</v>
      </c>
      <c r="P206" s="34">
        <v>129.91859205840171</v>
      </c>
      <c r="Q206" s="34" t="s">
        <v>46</v>
      </c>
      <c r="R206" s="34">
        <v>129.91859205840171</v>
      </c>
      <c r="S206" s="34" t="s">
        <v>46</v>
      </c>
      <c r="T206" s="29">
        <f t="shared" si="6"/>
        <v>833.6913626288034</v>
      </c>
      <c r="U206" s="30">
        <f t="shared" si="7"/>
        <v>688.6238494100055</v>
      </c>
    </row>
    <row r="207" spans="1:21" s="18" customFormat="1" ht="31.5" x14ac:dyDescent="0.25">
      <c r="A207" s="25" t="s">
        <v>341</v>
      </c>
      <c r="B207" s="36" t="s">
        <v>342</v>
      </c>
      <c r="C207" s="27" t="s">
        <v>45</v>
      </c>
      <c r="D207" s="34">
        <v>313.64056651000004</v>
      </c>
      <c r="E207" s="34">
        <v>261.60200312000001</v>
      </c>
      <c r="F207" s="34">
        <v>414.81933500321861</v>
      </c>
      <c r="G207" s="34">
        <v>367.01206460000003</v>
      </c>
      <c r="H207" s="34">
        <v>333.72704334502794</v>
      </c>
      <c r="I207" s="34">
        <v>269.49407416999992</v>
      </c>
      <c r="J207" s="34">
        <v>132.29758634015701</v>
      </c>
      <c r="K207" s="34">
        <v>345.19320902999988</v>
      </c>
      <c r="L207" s="34">
        <v>31.420345770157031</v>
      </c>
      <c r="M207" s="34">
        <v>369.91304237999992</v>
      </c>
      <c r="N207" s="34">
        <v>0</v>
      </c>
      <c r="O207" s="34">
        <v>317.36714115000001</v>
      </c>
      <c r="P207" s="34">
        <v>275.8388779</v>
      </c>
      <c r="Q207" s="34" t="s">
        <v>46</v>
      </c>
      <c r="R207" s="34">
        <v>218.49068508000002</v>
      </c>
      <c r="S207" s="34" t="s">
        <v>46</v>
      </c>
      <c r="T207" s="29">
        <f t="shared" si="6"/>
        <v>991.77453843534204</v>
      </c>
      <c r="U207" s="30">
        <f t="shared" si="7"/>
        <v>1301.9674667299996</v>
      </c>
    </row>
    <row r="208" spans="1:21" s="18" customFormat="1" x14ac:dyDescent="0.25">
      <c r="A208" s="25" t="s">
        <v>343</v>
      </c>
      <c r="B208" s="36" t="s">
        <v>344</v>
      </c>
      <c r="C208" s="27" t="s">
        <v>45</v>
      </c>
      <c r="D208" s="34">
        <v>1073.3013631900003</v>
      </c>
      <c r="E208" s="34">
        <v>1100.5534421800014</v>
      </c>
      <c r="F208" s="34">
        <v>1012.7550794940704</v>
      </c>
      <c r="G208" s="34">
        <v>1121.3498824499984</v>
      </c>
      <c r="H208" s="34">
        <v>1184.7309831837997</v>
      </c>
      <c r="I208" s="34">
        <v>1030.9449962346205</v>
      </c>
      <c r="J208" s="34">
        <v>796.99708816307611</v>
      </c>
      <c r="K208" s="34">
        <v>1054.2821749160894</v>
      </c>
      <c r="L208" s="34">
        <v>1087.5308557011788</v>
      </c>
      <c r="M208" s="34">
        <v>1185.5450645890687</v>
      </c>
      <c r="N208" s="34">
        <v>1357.079327158599</v>
      </c>
      <c r="O208" s="34">
        <v>1179.9696043763447</v>
      </c>
      <c r="P208" s="34">
        <v>1209.6777609729922</v>
      </c>
      <c r="Q208" s="34" t="s">
        <v>46</v>
      </c>
      <c r="R208" s="34">
        <v>1306.0229247403861</v>
      </c>
      <c r="S208" s="34" t="s">
        <v>46</v>
      </c>
      <c r="T208" s="29">
        <f t="shared" si="6"/>
        <v>6942.0389399200321</v>
      </c>
      <c r="U208" s="30">
        <f t="shared" si="7"/>
        <v>4450.7418401161231</v>
      </c>
    </row>
    <row r="209" spans="1:21" s="18" customFormat="1" x14ac:dyDescent="0.25">
      <c r="A209" s="25" t="s">
        <v>345</v>
      </c>
      <c r="B209" s="33" t="s">
        <v>346</v>
      </c>
      <c r="C209" s="27" t="s">
        <v>45</v>
      </c>
      <c r="D209" s="34">
        <v>7.7084068200000004</v>
      </c>
      <c r="E209" s="34">
        <v>15.00030834</v>
      </c>
      <c r="F209" s="34">
        <v>8.3802493982510082</v>
      </c>
      <c r="G209" s="34">
        <v>9.5651811500000008</v>
      </c>
      <c r="H209" s="34">
        <v>13.4924</v>
      </c>
      <c r="I209" s="34">
        <v>7</v>
      </c>
      <c r="J209" s="34">
        <v>13.4924</v>
      </c>
      <c r="K209" s="34">
        <v>7.8049999999999988</v>
      </c>
      <c r="L209" s="34">
        <v>13.4924</v>
      </c>
      <c r="M209" s="34">
        <v>8.4684249999999999</v>
      </c>
      <c r="N209" s="34">
        <v>13.4924</v>
      </c>
      <c r="O209" s="34">
        <v>9.0188726250000002</v>
      </c>
      <c r="P209" s="34">
        <v>9.4247218931249979</v>
      </c>
      <c r="Q209" s="34" t="s">
        <v>46</v>
      </c>
      <c r="R209" s="34">
        <v>9.8488343783156207</v>
      </c>
      <c r="S209" s="34" t="s">
        <v>46</v>
      </c>
      <c r="T209" s="29">
        <f t="shared" si="6"/>
        <v>73.243156271440611</v>
      </c>
      <c r="U209" s="30">
        <f t="shared" si="7"/>
        <v>32.292297625000003</v>
      </c>
    </row>
    <row r="210" spans="1:21" s="18" customFormat="1" x14ac:dyDescent="0.25">
      <c r="A210" s="25" t="s">
        <v>347</v>
      </c>
      <c r="B210" s="36" t="s">
        <v>348</v>
      </c>
      <c r="C210" s="27" t="s">
        <v>45</v>
      </c>
      <c r="D210" s="34">
        <v>7.1803828799999998</v>
      </c>
      <c r="E210" s="34">
        <v>14.98257514</v>
      </c>
      <c r="F210" s="34">
        <v>7.4923999999999999</v>
      </c>
      <c r="G210" s="34">
        <v>9.5444843699999993</v>
      </c>
      <c r="H210" s="34">
        <v>6.2923999999999998</v>
      </c>
      <c r="I210" s="34">
        <v>7</v>
      </c>
      <c r="J210" s="34">
        <v>6.2923999999999998</v>
      </c>
      <c r="K210" s="34">
        <v>7.8049999999999988</v>
      </c>
      <c r="L210" s="34">
        <v>6.2923999999999998</v>
      </c>
      <c r="M210" s="34">
        <v>8.4684249999999999</v>
      </c>
      <c r="N210" s="34">
        <v>6.2923999999999998</v>
      </c>
      <c r="O210" s="34">
        <v>9.0188726250000002</v>
      </c>
      <c r="P210" s="34">
        <v>9.4247218931249979</v>
      </c>
      <c r="Q210" s="34" t="s">
        <v>46</v>
      </c>
      <c r="R210" s="34">
        <v>9.4247218931249979</v>
      </c>
      <c r="S210" s="34" t="s">
        <v>46</v>
      </c>
      <c r="T210" s="29">
        <f t="shared" si="6"/>
        <v>44.019043786249995</v>
      </c>
      <c r="U210" s="30">
        <f t="shared" si="7"/>
        <v>32.292297625000003</v>
      </c>
    </row>
    <row r="211" spans="1:21" s="18" customFormat="1" x14ac:dyDescent="0.25">
      <c r="A211" s="25" t="s">
        <v>349</v>
      </c>
      <c r="B211" s="36" t="s">
        <v>350</v>
      </c>
      <c r="C211" s="27" t="s">
        <v>45</v>
      </c>
      <c r="D211" s="34">
        <v>0</v>
      </c>
      <c r="E211" s="34">
        <v>0</v>
      </c>
      <c r="F211" s="34">
        <v>0</v>
      </c>
      <c r="G211" s="34">
        <v>0</v>
      </c>
      <c r="H211" s="34">
        <v>0</v>
      </c>
      <c r="I211" s="34"/>
      <c r="J211" s="34">
        <v>0</v>
      </c>
      <c r="K211" s="34"/>
      <c r="L211" s="34">
        <v>0</v>
      </c>
      <c r="M211" s="34"/>
      <c r="N211" s="34">
        <v>0</v>
      </c>
      <c r="O211" s="34"/>
      <c r="P211" s="34"/>
      <c r="Q211" s="34" t="s">
        <v>46</v>
      </c>
      <c r="R211" s="34"/>
      <c r="S211" s="34" t="s">
        <v>46</v>
      </c>
      <c r="T211" s="29">
        <f t="shared" si="6"/>
        <v>0</v>
      </c>
      <c r="U211" s="30">
        <f t="shared" si="7"/>
        <v>0</v>
      </c>
    </row>
    <row r="212" spans="1:21" s="18" customFormat="1" ht="31.5" x14ac:dyDescent="0.25">
      <c r="A212" s="25" t="s">
        <v>351</v>
      </c>
      <c r="B212" s="35" t="s">
        <v>352</v>
      </c>
      <c r="C212" s="27" t="s">
        <v>45</v>
      </c>
      <c r="D212" s="34">
        <v>0</v>
      </c>
      <c r="E212" s="34">
        <v>0</v>
      </c>
      <c r="F212" s="34">
        <v>0</v>
      </c>
      <c r="G212" s="34">
        <v>0</v>
      </c>
      <c r="H212" s="34">
        <v>0</v>
      </c>
      <c r="I212" s="34">
        <v>0</v>
      </c>
      <c r="J212" s="34">
        <v>0</v>
      </c>
      <c r="K212" s="34">
        <v>0</v>
      </c>
      <c r="L212" s="34">
        <v>0</v>
      </c>
      <c r="M212" s="34">
        <v>0</v>
      </c>
      <c r="N212" s="34">
        <v>0</v>
      </c>
      <c r="O212" s="34">
        <v>0</v>
      </c>
      <c r="P212" s="34">
        <v>0</v>
      </c>
      <c r="Q212" s="34" t="s">
        <v>46</v>
      </c>
      <c r="R212" s="34">
        <v>0</v>
      </c>
      <c r="S212" s="34" t="s">
        <v>46</v>
      </c>
      <c r="T212" s="29">
        <f t="shared" si="6"/>
        <v>0</v>
      </c>
      <c r="U212" s="30">
        <f t="shared" si="7"/>
        <v>0</v>
      </c>
    </row>
    <row r="213" spans="1:21" s="18" customFormat="1" x14ac:dyDescent="0.25">
      <c r="A213" s="25" t="s">
        <v>353</v>
      </c>
      <c r="B213" s="37" t="s">
        <v>354</v>
      </c>
      <c r="C213" s="27" t="s">
        <v>45</v>
      </c>
      <c r="D213" s="34">
        <v>0</v>
      </c>
      <c r="E213" s="34">
        <v>0</v>
      </c>
      <c r="F213" s="34">
        <v>0</v>
      </c>
      <c r="G213" s="34">
        <v>0</v>
      </c>
      <c r="H213" s="34">
        <v>0</v>
      </c>
      <c r="I213" s="34">
        <v>0</v>
      </c>
      <c r="J213" s="34">
        <v>0</v>
      </c>
      <c r="K213" s="34">
        <v>0</v>
      </c>
      <c r="L213" s="34">
        <v>0</v>
      </c>
      <c r="M213" s="34">
        <v>0</v>
      </c>
      <c r="N213" s="34">
        <v>0</v>
      </c>
      <c r="O213" s="34">
        <v>0</v>
      </c>
      <c r="P213" s="34">
        <v>0</v>
      </c>
      <c r="Q213" s="34" t="s">
        <v>46</v>
      </c>
      <c r="R213" s="34">
        <v>0</v>
      </c>
      <c r="S213" s="34" t="s">
        <v>46</v>
      </c>
      <c r="T213" s="29">
        <f t="shared" si="6"/>
        <v>0</v>
      </c>
      <c r="U213" s="30">
        <f t="shared" si="7"/>
        <v>0</v>
      </c>
    </row>
    <row r="214" spans="1:21" s="18" customFormat="1" x14ac:dyDescent="0.25">
      <c r="A214" s="25" t="s">
        <v>355</v>
      </c>
      <c r="B214" s="37" t="s">
        <v>356</v>
      </c>
      <c r="C214" s="27" t="s">
        <v>45</v>
      </c>
      <c r="D214" s="34">
        <v>0</v>
      </c>
      <c r="E214" s="34">
        <v>0</v>
      </c>
      <c r="F214" s="34">
        <v>0</v>
      </c>
      <c r="G214" s="34">
        <v>0</v>
      </c>
      <c r="H214" s="34">
        <v>0</v>
      </c>
      <c r="I214" s="34">
        <v>0</v>
      </c>
      <c r="J214" s="34">
        <v>0</v>
      </c>
      <c r="K214" s="34">
        <v>0</v>
      </c>
      <c r="L214" s="34">
        <v>0</v>
      </c>
      <c r="M214" s="34">
        <v>0</v>
      </c>
      <c r="N214" s="34">
        <v>0</v>
      </c>
      <c r="O214" s="34">
        <v>0</v>
      </c>
      <c r="P214" s="34">
        <v>0</v>
      </c>
      <c r="Q214" s="34" t="s">
        <v>46</v>
      </c>
      <c r="R214" s="34">
        <v>0</v>
      </c>
      <c r="S214" s="34" t="s">
        <v>46</v>
      </c>
      <c r="T214" s="29">
        <f t="shared" si="6"/>
        <v>0</v>
      </c>
      <c r="U214" s="30">
        <f t="shared" si="7"/>
        <v>0</v>
      </c>
    </row>
    <row r="215" spans="1:21" s="18" customFormat="1" x14ac:dyDescent="0.25">
      <c r="A215" s="25" t="s">
        <v>357</v>
      </c>
      <c r="B215" s="36" t="s">
        <v>358</v>
      </c>
      <c r="C215" s="27" t="s">
        <v>45</v>
      </c>
      <c r="D215" s="34">
        <v>0.52802394000000064</v>
      </c>
      <c r="E215" s="34">
        <v>1.7733200000000338E-2</v>
      </c>
      <c r="F215" s="34">
        <v>0.88784939825100806</v>
      </c>
      <c r="G215" s="34">
        <v>2.0696780000001525E-2</v>
      </c>
      <c r="H215" s="34">
        <v>7.2</v>
      </c>
      <c r="I215" s="34">
        <v>0</v>
      </c>
      <c r="J215" s="34">
        <v>7.2</v>
      </c>
      <c r="K215" s="34">
        <v>0</v>
      </c>
      <c r="L215" s="34">
        <v>7.2</v>
      </c>
      <c r="M215" s="34">
        <v>0</v>
      </c>
      <c r="N215" s="34">
        <v>7.2</v>
      </c>
      <c r="O215" s="34">
        <v>0</v>
      </c>
      <c r="P215" s="34">
        <v>0</v>
      </c>
      <c r="Q215" s="34" t="s">
        <v>46</v>
      </c>
      <c r="R215" s="34">
        <v>0.42411248519062245</v>
      </c>
      <c r="S215" s="34" t="s">
        <v>46</v>
      </c>
      <c r="T215" s="29">
        <f t="shared" si="6"/>
        <v>29.224112485190624</v>
      </c>
      <c r="U215" s="30">
        <f t="shared" si="7"/>
        <v>0</v>
      </c>
    </row>
    <row r="216" spans="1:21" s="18" customFormat="1" x14ac:dyDescent="0.25">
      <c r="A216" s="25" t="s">
        <v>359</v>
      </c>
      <c r="B216" s="33" t="s">
        <v>360</v>
      </c>
      <c r="C216" s="27" t="s">
        <v>45</v>
      </c>
      <c r="D216" s="34">
        <v>3211.4330042600004</v>
      </c>
      <c r="E216" s="34">
        <v>3893.3270451099997</v>
      </c>
      <c r="F216" s="34">
        <v>5007.1042961162257</v>
      </c>
      <c r="G216" s="34">
        <v>4880.7139532500005</v>
      </c>
      <c r="H216" s="34">
        <v>4472.2324427269732</v>
      </c>
      <c r="I216" s="34">
        <v>4627.9638640000003</v>
      </c>
      <c r="J216" s="34">
        <v>2769.1081593299382</v>
      </c>
      <c r="K216" s="34">
        <v>4731.436490000001</v>
      </c>
      <c r="L216" s="34">
        <v>2748.9377790888229</v>
      </c>
      <c r="M216" s="34">
        <v>3724.6938839999993</v>
      </c>
      <c r="N216" s="34">
        <v>2748.9377790888234</v>
      </c>
      <c r="O216" s="34">
        <v>3435.325261</v>
      </c>
      <c r="P216" s="34">
        <v>3359.3212460000004</v>
      </c>
      <c r="Q216" s="34" t="s">
        <v>46</v>
      </c>
      <c r="R216" s="34">
        <v>3584.0843890000006</v>
      </c>
      <c r="S216" s="34" t="s">
        <v>46</v>
      </c>
      <c r="T216" s="29">
        <f t="shared" si="6"/>
        <v>19682.621795234558</v>
      </c>
      <c r="U216" s="30">
        <f t="shared" si="7"/>
        <v>16519.419499000003</v>
      </c>
    </row>
    <row r="217" spans="1:21" s="18" customFormat="1" x14ac:dyDescent="0.25">
      <c r="A217" s="25" t="s">
        <v>361</v>
      </c>
      <c r="B217" s="36" t="s">
        <v>362</v>
      </c>
      <c r="C217" s="27" t="s">
        <v>45</v>
      </c>
      <c r="D217" s="34">
        <v>3211.4330042600004</v>
      </c>
      <c r="E217" s="34">
        <v>3893.3270451099997</v>
      </c>
      <c r="F217" s="34">
        <v>4878.0771061162259</v>
      </c>
      <c r="G217" s="34">
        <v>4880.7139532500005</v>
      </c>
      <c r="H217" s="34">
        <v>4318.2888817269732</v>
      </c>
      <c r="I217" s="34">
        <v>4425.5297820000005</v>
      </c>
      <c r="J217" s="34">
        <v>2554.5472083299383</v>
      </c>
      <c r="K217" s="34">
        <v>4513.5884860000006</v>
      </c>
      <c r="L217" s="34">
        <v>2639.0258850888231</v>
      </c>
      <c r="M217" s="34">
        <v>3471.3738079999994</v>
      </c>
      <c r="N217" s="34">
        <v>2748.9377790888234</v>
      </c>
      <c r="O217" s="34">
        <v>3423.443327</v>
      </c>
      <c r="P217" s="34">
        <v>3359.3212460000004</v>
      </c>
      <c r="Q217" s="34" t="s">
        <v>46</v>
      </c>
      <c r="R217" s="34">
        <v>3584.0843890000006</v>
      </c>
      <c r="S217" s="34" t="s">
        <v>46</v>
      </c>
      <c r="T217" s="29">
        <f t="shared" si="6"/>
        <v>19204.205389234558</v>
      </c>
      <c r="U217" s="30">
        <f t="shared" si="7"/>
        <v>15833.935403000003</v>
      </c>
    </row>
    <row r="218" spans="1:21" s="18" customFormat="1" x14ac:dyDescent="0.25">
      <c r="A218" s="25" t="s">
        <v>363</v>
      </c>
      <c r="B218" s="35" t="s">
        <v>364</v>
      </c>
      <c r="C218" s="27" t="s">
        <v>45</v>
      </c>
      <c r="D218" s="34">
        <v>869.41917947400009</v>
      </c>
      <c r="E218" s="34">
        <v>1497.742451718</v>
      </c>
      <c r="F218" s="34">
        <v>2873.7089121162253</v>
      </c>
      <c r="G218" s="34">
        <v>1634.5475530000003</v>
      </c>
      <c r="H218" s="34">
        <v>2143.1125607269742</v>
      </c>
      <c r="I218" s="34">
        <v>2574.2717779999998</v>
      </c>
      <c r="J218" s="34">
        <v>2032.287952329938</v>
      </c>
      <c r="K218" s="34">
        <v>2325.1890189999999</v>
      </c>
      <c r="L218" s="34">
        <v>1903.1200090888233</v>
      </c>
      <c r="M218" s="34">
        <v>2282.571097</v>
      </c>
      <c r="N218" s="34">
        <v>2244.4926290888234</v>
      </c>
      <c r="O218" s="34">
        <v>2793.983592</v>
      </c>
      <c r="P218" s="34">
        <v>2663.4865600000003</v>
      </c>
      <c r="Q218" s="34" t="s">
        <v>46</v>
      </c>
      <c r="R218" s="34">
        <v>2870.8677340000004</v>
      </c>
      <c r="S218" s="34" t="s">
        <v>46</v>
      </c>
      <c r="T218" s="29">
        <f t="shared" si="6"/>
        <v>13857.367445234559</v>
      </c>
      <c r="U218" s="30">
        <f t="shared" si="7"/>
        <v>9976.0154860000002</v>
      </c>
    </row>
    <row r="219" spans="1:21" s="18" customFormat="1" x14ac:dyDescent="0.25">
      <c r="A219" s="25" t="s">
        <v>365</v>
      </c>
      <c r="B219" s="35" t="s">
        <v>366</v>
      </c>
      <c r="C219" s="27" t="s">
        <v>45</v>
      </c>
      <c r="D219" s="34">
        <v>1913.5357387859999</v>
      </c>
      <c r="E219" s="34">
        <v>1969.334389822</v>
      </c>
      <c r="F219" s="34">
        <v>1832.1100739999999</v>
      </c>
      <c r="G219" s="34">
        <v>2930.3400822499998</v>
      </c>
      <c r="H219" s="34">
        <v>2085.2404189999997</v>
      </c>
      <c r="I219" s="34">
        <v>1662.950934</v>
      </c>
      <c r="J219" s="34">
        <v>482.02918199999999</v>
      </c>
      <c r="K219" s="34">
        <v>2063.7899590000002</v>
      </c>
      <c r="L219" s="34">
        <v>687.68366100000003</v>
      </c>
      <c r="M219" s="34">
        <v>1129.6236849999998</v>
      </c>
      <c r="N219" s="34">
        <v>479.866602</v>
      </c>
      <c r="O219" s="34">
        <v>610.29176800000005</v>
      </c>
      <c r="P219" s="34">
        <v>658.94677000000001</v>
      </c>
      <c r="Q219" s="34" t="s">
        <v>46</v>
      </c>
      <c r="R219" s="34">
        <v>684.11963500000002</v>
      </c>
      <c r="S219" s="34" t="s">
        <v>46</v>
      </c>
      <c r="T219" s="29">
        <f t="shared" si="6"/>
        <v>5077.8862689999996</v>
      </c>
      <c r="U219" s="30">
        <f t="shared" si="7"/>
        <v>5466.6563459999998</v>
      </c>
    </row>
    <row r="220" spans="1:21" s="18" customFormat="1" ht="18.75" customHeight="1" x14ac:dyDescent="0.25">
      <c r="A220" s="25" t="s">
        <v>367</v>
      </c>
      <c r="B220" s="35" t="s">
        <v>368</v>
      </c>
      <c r="C220" s="27" t="s">
        <v>45</v>
      </c>
      <c r="D220" s="34">
        <v>0</v>
      </c>
      <c r="E220" s="34">
        <v>0</v>
      </c>
      <c r="F220" s="34">
        <v>161.75265999999999</v>
      </c>
      <c r="G220" s="34">
        <v>0</v>
      </c>
      <c r="H220" s="34">
        <v>72.669026000000002</v>
      </c>
      <c r="I220" s="34">
        <v>132.595967</v>
      </c>
      <c r="J220" s="34">
        <v>30.630074</v>
      </c>
      <c r="K220" s="34">
        <v>121.856984</v>
      </c>
      <c r="L220" s="34">
        <v>48.222214999999998</v>
      </c>
      <c r="M220" s="34">
        <v>59.179026</v>
      </c>
      <c r="N220" s="34">
        <v>24.578547999999998</v>
      </c>
      <c r="O220" s="34">
        <v>19.167967000000001</v>
      </c>
      <c r="P220" s="34">
        <v>36.887915999999997</v>
      </c>
      <c r="Q220" s="34" t="s">
        <v>46</v>
      </c>
      <c r="R220" s="34">
        <v>29.097020000000001</v>
      </c>
      <c r="S220" s="34" t="s">
        <v>46</v>
      </c>
      <c r="T220" s="29">
        <f t="shared" si="6"/>
        <v>242.08479900000003</v>
      </c>
      <c r="U220" s="30">
        <f t="shared" si="7"/>
        <v>332.79994399999998</v>
      </c>
    </row>
    <row r="221" spans="1:21" s="18" customFormat="1" x14ac:dyDescent="0.25">
      <c r="A221" s="25" t="s">
        <v>369</v>
      </c>
      <c r="B221" s="35" t="s">
        <v>370</v>
      </c>
      <c r="C221" s="27" t="s">
        <v>45</v>
      </c>
      <c r="D221" s="34">
        <v>0</v>
      </c>
      <c r="E221" s="34">
        <v>0</v>
      </c>
      <c r="F221" s="34">
        <v>0</v>
      </c>
      <c r="G221" s="34">
        <v>0</v>
      </c>
      <c r="H221" s="34">
        <v>0</v>
      </c>
      <c r="I221" s="34">
        <v>3.782</v>
      </c>
      <c r="J221" s="34">
        <v>0</v>
      </c>
      <c r="K221" s="34">
        <v>0</v>
      </c>
      <c r="L221" s="34">
        <v>0</v>
      </c>
      <c r="M221" s="34">
        <v>0</v>
      </c>
      <c r="N221" s="34">
        <v>0</v>
      </c>
      <c r="O221" s="34">
        <v>0</v>
      </c>
      <c r="P221" s="34">
        <v>0</v>
      </c>
      <c r="Q221" s="34" t="s">
        <v>46</v>
      </c>
      <c r="R221" s="34">
        <v>0</v>
      </c>
      <c r="S221" s="34" t="s">
        <v>46</v>
      </c>
      <c r="T221" s="29">
        <f t="shared" si="6"/>
        <v>0</v>
      </c>
      <c r="U221" s="30">
        <f t="shared" si="7"/>
        <v>3.782</v>
      </c>
    </row>
    <row r="222" spans="1:21" s="18" customFormat="1" x14ac:dyDescent="0.25">
      <c r="A222" s="25" t="s">
        <v>371</v>
      </c>
      <c r="B222" s="35" t="s">
        <v>372</v>
      </c>
      <c r="C222" s="27" t="s">
        <v>45</v>
      </c>
      <c r="D222" s="34">
        <v>0</v>
      </c>
      <c r="E222" s="34">
        <v>0</v>
      </c>
      <c r="F222" s="34">
        <v>10.505459999999999</v>
      </c>
      <c r="G222" s="34">
        <v>0</v>
      </c>
      <c r="H222" s="34">
        <v>17.266876</v>
      </c>
      <c r="I222" s="34">
        <v>51.929103000000005</v>
      </c>
      <c r="J222" s="34">
        <v>9.6</v>
      </c>
      <c r="K222" s="34">
        <v>2.7525239999999997</v>
      </c>
      <c r="L222" s="34">
        <v>0</v>
      </c>
      <c r="M222" s="34">
        <v>0</v>
      </c>
      <c r="N222" s="34">
        <v>0</v>
      </c>
      <c r="O222" s="34">
        <v>0</v>
      </c>
      <c r="P222" s="34">
        <v>0</v>
      </c>
      <c r="Q222" s="34" t="s">
        <v>46</v>
      </c>
      <c r="R222" s="34">
        <v>0</v>
      </c>
      <c r="S222" s="34" t="s">
        <v>46</v>
      </c>
      <c r="T222" s="29">
        <f t="shared" si="6"/>
        <v>26.866875999999998</v>
      </c>
      <c r="U222" s="30">
        <f t="shared" si="7"/>
        <v>54.681627000000006</v>
      </c>
    </row>
    <row r="223" spans="1:21" s="18" customFormat="1" x14ac:dyDescent="0.25">
      <c r="A223" s="25" t="s">
        <v>373</v>
      </c>
      <c r="B223" s="35" t="s">
        <v>374</v>
      </c>
      <c r="C223" s="27" t="s">
        <v>45</v>
      </c>
      <c r="D223" s="34">
        <v>428.47808600000047</v>
      </c>
      <c r="E223" s="34">
        <v>426.25020356999971</v>
      </c>
      <c r="F223" s="34">
        <v>0</v>
      </c>
      <c r="G223" s="34">
        <v>315.82631800000001</v>
      </c>
      <c r="H223" s="34">
        <v>0</v>
      </c>
      <c r="I223" s="34">
        <v>0</v>
      </c>
      <c r="J223" s="34">
        <v>0</v>
      </c>
      <c r="K223" s="34">
        <v>0</v>
      </c>
      <c r="L223" s="34">
        <v>0</v>
      </c>
      <c r="M223" s="34">
        <v>0</v>
      </c>
      <c r="N223" s="34">
        <v>0</v>
      </c>
      <c r="O223" s="34">
        <v>0</v>
      </c>
      <c r="P223" s="34">
        <v>0</v>
      </c>
      <c r="Q223" s="34" t="s">
        <v>46</v>
      </c>
      <c r="R223" s="34">
        <v>0</v>
      </c>
      <c r="S223" s="34" t="s">
        <v>46</v>
      </c>
      <c r="T223" s="29">
        <f t="shared" si="6"/>
        <v>0</v>
      </c>
      <c r="U223" s="30">
        <f t="shared" si="7"/>
        <v>0</v>
      </c>
    </row>
    <row r="224" spans="1:21" s="18" customFormat="1" x14ac:dyDescent="0.25">
      <c r="A224" s="25" t="s">
        <v>375</v>
      </c>
      <c r="B224" s="36" t="s">
        <v>376</v>
      </c>
      <c r="C224" s="27" t="s">
        <v>45</v>
      </c>
      <c r="D224" s="34">
        <v>0</v>
      </c>
      <c r="E224" s="34">
        <v>0</v>
      </c>
      <c r="F224" s="34">
        <v>129.02718999999999</v>
      </c>
      <c r="G224" s="34">
        <v>0</v>
      </c>
      <c r="H224" s="34">
        <v>153.94356100000002</v>
      </c>
      <c r="I224" s="34">
        <v>202.43408200000005</v>
      </c>
      <c r="J224" s="34">
        <v>214.56095100000002</v>
      </c>
      <c r="K224" s="34">
        <v>217.84800400000003</v>
      </c>
      <c r="L224" s="34">
        <v>109.91189400000002</v>
      </c>
      <c r="M224" s="34">
        <v>253.32007599999994</v>
      </c>
      <c r="N224" s="34">
        <v>0</v>
      </c>
      <c r="O224" s="34">
        <v>11.881933999999999</v>
      </c>
      <c r="P224" s="34">
        <v>0</v>
      </c>
      <c r="Q224" s="34" t="s">
        <v>46</v>
      </c>
      <c r="R224" s="34">
        <v>0</v>
      </c>
      <c r="S224" s="34" t="s">
        <v>46</v>
      </c>
      <c r="T224" s="29">
        <f t="shared" si="6"/>
        <v>478.41640600000005</v>
      </c>
      <c r="U224" s="30">
        <f t="shared" si="7"/>
        <v>685.48409600000002</v>
      </c>
    </row>
    <row r="225" spans="1:21" s="18" customFormat="1" x14ac:dyDescent="0.25">
      <c r="A225" s="25" t="s">
        <v>377</v>
      </c>
      <c r="B225" s="36" t="s">
        <v>378</v>
      </c>
      <c r="C225" s="27" t="s">
        <v>45</v>
      </c>
      <c r="D225" s="34">
        <v>0</v>
      </c>
      <c r="E225" s="34">
        <v>0</v>
      </c>
      <c r="F225" s="34">
        <v>0</v>
      </c>
      <c r="G225" s="34">
        <v>0</v>
      </c>
      <c r="H225" s="34">
        <v>0</v>
      </c>
      <c r="I225" s="34">
        <v>0</v>
      </c>
      <c r="J225" s="34">
        <v>0</v>
      </c>
      <c r="K225" s="34">
        <v>0</v>
      </c>
      <c r="L225" s="34">
        <v>0</v>
      </c>
      <c r="M225" s="34">
        <v>0</v>
      </c>
      <c r="N225" s="34">
        <v>0</v>
      </c>
      <c r="O225" s="34">
        <v>0</v>
      </c>
      <c r="P225" s="34">
        <v>0</v>
      </c>
      <c r="Q225" s="34" t="s">
        <v>46</v>
      </c>
      <c r="R225" s="34">
        <v>0</v>
      </c>
      <c r="S225" s="34" t="s">
        <v>46</v>
      </c>
      <c r="T225" s="29">
        <f t="shared" si="6"/>
        <v>0</v>
      </c>
      <c r="U225" s="30">
        <f t="shared" si="7"/>
        <v>0</v>
      </c>
    </row>
    <row r="226" spans="1:21" s="18" customFormat="1" x14ac:dyDescent="0.25">
      <c r="A226" s="25" t="s">
        <v>379</v>
      </c>
      <c r="B226" s="36" t="s">
        <v>147</v>
      </c>
      <c r="C226" s="27" t="s">
        <v>46</v>
      </c>
      <c r="D226" s="34" t="s">
        <v>148</v>
      </c>
      <c r="E226" s="34" t="s">
        <v>148</v>
      </c>
      <c r="F226" s="34" t="s">
        <v>148</v>
      </c>
      <c r="G226" s="34" t="s">
        <v>148</v>
      </c>
      <c r="H226" s="34" t="s">
        <v>148</v>
      </c>
      <c r="I226" s="34" t="s">
        <v>149</v>
      </c>
      <c r="J226" s="34" t="s">
        <v>148</v>
      </c>
      <c r="K226" s="34" t="s">
        <v>149</v>
      </c>
      <c r="L226" s="34" t="s">
        <v>148</v>
      </c>
      <c r="M226" s="34" t="s">
        <v>149</v>
      </c>
      <c r="N226" s="34" t="s">
        <v>148</v>
      </c>
      <c r="O226" s="34" t="s">
        <v>149</v>
      </c>
      <c r="P226" s="34" t="s">
        <v>149</v>
      </c>
      <c r="Q226" s="34" t="s">
        <v>149</v>
      </c>
      <c r="R226" s="34" t="s">
        <v>149</v>
      </c>
      <c r="S226" s="34" t="s">
        <v>149</v>
      </c>
      <c r="T226" s="29" t="s">
        <v>149</v>
      </c>
      <c r="U226" s="30" t="s">
        <v>149</v>
      </c>
    </row>
    <row r="227" spans="1:21" s="18" customFormat="1" ht="18.75" customHeight="1" x14ac:dyDescent="0.25">
      <c r="A227" s="25" t="s">
        <v>380</v>
      </c>
      <c r="B227" s="36" t="s">
        <v>381</v>
      </c>
      <c r="C227" s="27" t="s">
        <v>45</v>
      </c>
      <c r="D227" s="34">
        <v>65.425451539999997</v>
      </c>
      <c r="E227" s="34">
        <v>86.679038710000015</v>
      </c>
      <c r="F227" s="34">
        <v>106.63306893000001</v>
      </c>
      <c r="G227" s="34">
        <v>231.6685598</v>
      </c>
      <c r="H227" s="34">
        <v>62.094490729999997</v>
      </c>
      <c r="I227" s="34">
        <v>313.94818055000002</v>
      </c>
      <c r="J227" s="34">
        <v>42.790658010000001</v>
      </c>
      <c r="K227" s="34">
        <v>175.72780359000001</v>
      </c>
      <c r="L227" s="34">
        <v>40.447471849999999</v>
      </c>
      <c r="M227" s="34">
        <v>102.69404162999999</v>
      </c>
      <c r="N227" s="34">
        <v>35.465644939999997</v>
      </c>
      <c r="O227" s="34">
        <v>50.482496490000003</v>
      </c>
      <c r="P227" s="34">
        <v>45.510759740000005</v>
      </c>
      <c r="Q227" s="34" t="s">
        <v>46</v>
      </c>
      <c r="R227" s="34">
        <v>40.858952560000006</v>
      </c>
      <c r="S227" s="34" t="s">
        <v>46</v>
      </c>
      <c r="T227" s="29">
        <f t="shared" ref="T227:T256" si="8">IFERROR(H227+J227+L227+N227+P227+R227+0+0,"-")</f>
        <v>267.16797783000004</v>
      </c>
      <c r="U227" s="30">
        <f t="shared" ref="U227:U256" si="9">IFERROR(I227+K227+M227+O227,"-")</f>
        <v>642.85252226</v>
      </c>
    </row>
    <row r="228" spans="1:21" s="18" customFormat="1" x14ac:dyDescent="0.25">
      <c r="A228" s="25" t="s">
        <v>382</v>
      </c>
      <c r="B228" s="33" t="s">
        <v>383</v>
      </c>
      <c r="C228" s="27" t="s">
        <v>45</v>
      </c>
      <c r="D228" s="34">
        <v>856.77846724000005</v>
      </c>
      <c r="E228" s="34">
        <v>1622.6873613900002</v>
      </c>
      <c r="F228" s="34">
        <v>1545.5058532927271</v>
      </c>
      <c r="G228" s="34">
        <v>2032.8885561799998</v>
      </c>
      <c r="H228" s="34">
        <v>1443.2036028927273</v>
      </c>
      <c r="I228" s="34">
        <v>596.75880190999999</v>
      </c>
      <c r="J228" s="34">
        <v>26.363636363636363</v>
      </c>
      <c r="K228" s="34">
        <v>980.14568050999992</v>
      </c>
      <c r="L228" s="34">
        <v>121.27272727272728</v>
      </c>
      <c r="M228" s="34">
        <v>1395.9389862200001</v>
      </c>
      <c r="N228" s="34">
        <v>139.35670157272727</v>
      </c>
      <c r="O228" s="34">
        <v>593.06880190999993</v>
      </c>
      <c r="P228" s="34">
        <v>980.14568051000003</v>
      </c>
      <c r="Q228" s="34" t="s">
        <v>46</v>
      </c>
      <c r="R228" s="34">
        <v>980.14568050999992</v>
      </c>
      <c r="S228" s="34" t="s">
        <v>46</v>
      </c>
      <c r="T228" s="29">
        <f t="shared" si="8"/>
        <v>3690.4880291218178</v>
      </c>
      <c r="U228" s="30">
        <f t="shared" si="9"/>
        <v>3565.9122705499999</v>
      </c>
    </row>
    <row r="229" spans="1:21" s="18" customFormat="1" x14ac:dyDescent="0.25">
      <c r="A229" s="25" t="s">
        <v>384</v>
      </c>
      <c r="B229" s="36" t="s">
        <v>385</v>
      </c>
      <c r="C229" s="27" t="s">
        <v>45</v>
      </c>
      <c r="D229" s="34">
        <v>35.390352329999999</v>
      </c>
      <c r="E229" s="34">
        <v>46.972138980000004</v>
      </c>
      <c r="F229" s="34">
        <v>35.272727272727273</v>
      </c>
      <c r="G229" s="34">
        <v>134.03567776000003</v>
      </c>
      <c r="H229" s="34">
        <v>35.272727272727273</v>
      </c>
      <c r="I229" s="34">
        <v>0</v>
      </c>
      <c r="J229" s="34">
        <v>26.363636363636363</v>
      </c>
      <c r="K229" s="34">
        <v>0</v>
      </c>
      <c r="L229" s="34">
        <v>21.272727272727273</v>
      </c>
      <c r="M229" s="34">
        <v>0</v>
      </c>
      <c r="N229" s="34">
        <v>21.272727272727273</v>
      </c>
      <c r="O229" s="34">
        <v>0</v>
      </c>
      <c r="P229" s="34">
        <v>0</v>
      </c>
      <c r="Q229" s="34" t="s">
        <v>46</v>
      </c>
      <c r="R229" s="34">
        <v>0</v>
      </c>
      <c r="S229" s="34" t="s">
        <v>46</v>
      </c>
      <c r="T229" s="29">
        <f t="shared" si="8"/>
        <v>104.18181818181819</v>
      </c>
      <c r="U229" s="30">
        <f t="shared" si="9"/>
        <v>0</v>
      </c>
    </row>
    <row r="230" spans="1:21" s="18" customFormat="1" x14ac:dyDescent="0.25">
      <c r="A230" s="25" t="s">
        <v>386</v>
      </c>
      <c r="B230" s="36" t="s">
        <v>387</v>
      </c>
      <c r="C230" s="27" t="s">
        <v>45</v>
      </c>
      <c r="D230" s="34">
        <v>821.38811491000001</v>
      </c>
      <c r="E230" s="34">
        <v>1014.86207371</v>
      </c>
      <c r="F230" s="34">
        <v>1510.2331260199999</v>
      </c>
      <c r="G230" s="34">
        <v>1334.29229642</v>
      </c>
      <c r="H230" s="34">
        <v>1407.9308756200001</v>
      </c>
      <c r="I230" s="34">
        <v>596.75880190999999</v>
      </c>
      <c r="J230" s="34">
        <v>0</v>
      </c>
      <c r="K230" s="34">
        <v>980.14568050999992</v>
      </c>
      <c r="L230" s="34">
        <v>100</v>
      </c>
      <c r="M230" s="34">
        <v>1395.9389862200001</v>
      </c>
      <c r="N230" s="34">
        <v>118.08397430000001</v>
      </c>
      <c r="O230" s="34">
        <v>593.06880190999993</v>
      </c>
      <c r="P230" s="34">
        <v>980.14568050999992</v>
      </c>
      <c r="Q230" s="34" t="s">
        <v>46</v>
      </c>
      <c r="R230" s="34">
        <v>980.14568050999992</v>
      </c>
      <c r="S230" s="34" t="s">
        <v>46</v>
      </c>
      <c r="T230" s="29">
        <f t="shared" si="8"/>
        <v>3586.3062109399998</v>
      </c>
      <c r="U230" s="30">
        <f t="shared" si="9"/>
        <v>3565.9122705499999</v>
      </c>
    </row>
    <row r="231" spans="1:21" s="18" customFormat="1" x14ac:dyDescent="0.25">
      <c r="A231" s="25" t="s">
        <v>388</v>
      </c>
      <c r="B231" s="35" t="s">
        <v>389</v>
      </c>
      <c r="C231" s="27" t="s">
        <v>45</v>
      </c>
      <c r="D231" s="34">
        <v>0</v>
      </c>
      <c r="E231" s="34">
        <v>0</v>
      </c>
      <c r="F231" s="34">
        <v>0</v>
      </c>
      <c r="G231" s="34"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  <c r="O231" s="34">
        <v>0</v>
      </c>
      <c r="P231" s="34">
        <v>0</v>
      </c>
      <c r="Q231" s="34" t="s">
        <v>46</v>
      </c>
      <c r="R231" s="34">
        <v>0</v>
      </c>
      <c r="S231" s="34" t="s">
        <v>46</v>
      </c>
      <c r="T231" s="29">
        <f t="shared" si="8"/>
        <v>0</v>
      </c>
      <c r="U231" s="30">
        <f t="shared" si="9"/>
        <v>0</v>
      </c>
    </row>
    <row r="232" spans="1:21" s="18" customFormat="1" x14ac:dyDescent="0.25">
      <c r="A232" s="25" t="s">
        <v>390</v>
      </c>
      <c r="B232" s="35" t="s">
        <v>391</v>
      </c>
      <c r="C232" s="27" t="s">
        <v>45</v>
      </c>
      <c r="D232" s="34">
        <v>0</v>
      </c>
      <c r="E232" s="34">
        <v>0</v>
      </c>
      <c r="F232" s="34">
        <v>0</v>
      </c>
      <c r="G232" s="34">
        <v>0</v>
      </c>
      <c r="H232" s="34">
        <v>0</v>
      </c>
      <c r="I232" s="34">
        <v>3.69</v>
      </c>
      <c r="J232" s="34">
        <v>0</v>
      </c>
      <c r="K232" s="34">
        <v>0</v>
      </c>
      <c r="L232" s="34">
        <v>0</v>
      </c>
      <c r="M232" s="34">
        <v>0</v>
      </c>
      <c r="N232" s="34">
        <v>0</v>
      </c>
      <c r="O232" s="34">
        <v>0</v>
      </c>
      <c r="P232" s="34">
        <v>0</v>
      </c>
      <c r="Q232" s="34" t="s">
        <v>46</v>
      </c>
      <c r="R232" s="34">
        <v>0</v>
      </c>
      <c r="S232" s="34" t="s">
        <v>46</v>
      </c>
      <c r="T232" s="29">
        <f t="shared" si="8"/>
        <v>0</v>
      </c>
      <c r="U232" s="30">
        <f t="shared" si="9"/>
        <v>3.69</v>
      </c>
    </row>
    <row r="233" spans="1:21" s="18" customFormat="1" x14ac:dyDescent="0.25">
      <c r="A233" s="25" t="s">
        <v>392</v>
      </c>
      <c r="B233" s="35" t="s">
        <v>393</v>
      </c>
      <c r="C233" s="27" t="s">
        <v>45</v>
      </c>
      <c r="D233" s="34">
        <v>821.38811491000001</v>
      </c>
      <c r="E233" s="34">
        <v>1014.86207371</v>
      </c>
      <c r="F233" s="34">
        <v>1510.2331260199999</v>
      </c>
      <c r="G233" s="34">
        <v>1334.29229642</v>
      </c>
      <c r="H233" s="34">
        <v>1407.9308756200001</v>
      </c>
      <c r="I233" s="34">
        <v>593.06880190999993</v>
      </c>
      <c r="J233" s="34">
        <v>0</v>
      </c>
      <c r="K233" s="34">
        <v>980.14568050999992</v>
      </c>
      <c r="L233" s="34">
        <v>100</v>
      </c>
      <c r="M233" s="34">
        <v>1395.9389862200001</v>
      </c>
      <c r="N233" s="34">
        <v>118.08397430000001</v>
      </c>
      <c r="O233" s="34">
        <v>593.06880190999993</v>
      </c>
      <c r="P233" s="34">
        <v>980.14568050999992</v>
      </c>
      <c r="Q233" s="34" t="s">
        <v>46</v>
      </c>
      <c r="R233" s="34">
        <v>980.14568050999992</v>
      </c>
      <c r="S233" s="34" t="s">
        <v>46</v>
      </c>
      <c r="T233" s="29">
        <f t="shared" si="8"/>
        <v>3586.3062109399998</v>
      </c>
      <c r="U233" s="30">
        <f t="shared" si="9"/>
        <v>3562.2222705499998</v>
      </c>
    </row>
    <row r="234" spans="1:21" s="18" customFormat="1" x14ac:dyDescent="0.25">
      <c r="A234" s="25" t="s">
        <v>394</v>
      </c>
      <c r="B234" s="36" t="s">
        <v>395</v>
      </c>
      <c r="C234" s="27" t="s">
        <v>45</v>
      </c>
      <c r="D234" s="34">
        <v>0</v>
      </c>
      <c r="E234" s="34">
        <v>0</v>
      </c>
      <c r="F234" s="34">
        <v>0</v>
      </c>
      <c r="G234" s="34">
        <v>0</v>
      </c>
      <c r="H234" s="34">
        <v>0</v>
      </c>
      <c r="I234" s="34">
        <v>0</v>
      </c>
      <c r="J234" s="34">
        <v>0</v>
      </c>
      <c r="K234" s="34">
        <v>0</v>
      </c>
      <c r="L234" s="34">
        <v>0</v>
      </c>
      <c r="M234" s="34">
        <v>0</v>
      </c>
      <c r="N234" s="34">
        <v>0</v>
      </c>
      <c r="O234" s="34">
        <v>0</v>
      </c>
      <c r="P234" s="34">
        <v>0</v>
      </c>
      <c r="Q234" s="34" t="s">
        <v>46</v>
      </c>
      <c r="R234" s="34">
        <v>0</v>
      </c>
      <c r="S234" s="34" t="s">
        <v>46</v>
      </c>
      <c r="T234" s="29">
        <f t="shared" si="8"/>
        <v>0</v>
      </c>
      <c r="U234" s="30">
        <f t="shared" si="9"/>
        <v>0</v>
      </c>
    </row>
    <row r="235" spans="1:21" s="18" customFormat="1" x14ac:dyDescent="0.25">
      <c r="A235" s="25" t="s">
        <v>396</v>
      </c>
      <c r="B235" s="36" t="s">
        <v>397</v>
      </c>
      <c r="C235" s="27" t="s">
        <v>45</v>
      </c>
      <c r="D235" s="34">
        <v>0</v>
      </c>
      <c r="E235" s="34">
        <v>560.85314870000002</v>
      </c>
      <c r="F235" s="34">
        <v>0</v>
      </c>
      <c r="G235" s="34">
        <v>564.56058199999995</v>
      </c>
      <c r="H235" s="34">
        <v>0</v>
      </c>
      <c r="I235" s="34">
        <v>0</v>
      </c>
      <c r="J235" s="34">
        <v>0</v>
      </c>
      <c r="K235" s="34">
        <v>0</v>
      </c>
      <c r="L235" s="34">
        <v>0</v>
      </c>
      <c r="M235" s="34">
        <v>0</v>
      </c>
      <c r="N235" s="34">
        <v>0</v>
      </c>
      <c r="O235" s="34">
        <v>0</v>
      </c>
      <c r="P235" s="34">
        <v>0</v>
      </c>
      <c r="Q235" s="34" t="s">
        <v>46</v>
      </c>
      <c r="R235" s="34">
        <v>0</v>
      </c>
      <c r="S235" s="34" t="s">
        <v>46</v>
      </c>
      <c r="T235" s="29">
        <f t="shared" si="8"/>
        <v>0</v>
      </c>
      <c r="U235" s="30">
        <f t="shared" si="9"/>
        <v>0</v>
      </c>
    </row>
    <row r="236" spans="1:21" s="18" customFormat="1" x14ac:dyDescent="0.25">
      <c r="A236" s="25" t="s">
        <v>398</v>
      </c>
      <c r="B236" s="35" t="s">
        <v>399</v>
      </c>
      <c r="C236" s="27" t="s">
        <v>45</v>
      </c>
      <c r="D236" s="34">
        <v>0</v>
      </c>
      <c r="E236" s="34">
        <v>560.85314870000002</v>
      </c>
      <c r="F236" s="34">
        <v>0</v>
      </c>
      <c r="G236" s="34">
        <v>564.56058200000007</v>
      </c>
      <c r="H236" s="34">
        <v>0</v>
      </c>
      <c r="I236" s="34">
        <v>0</v>
      </c>
      <c r="J236" s="34">
        <v>0</v>
      </c>
      <c r="K236" s="34">
        <v>0</v>
      </c>
      <c r="L236" s="34">
        <v>0</v>
      </c>
      <c r="M236" s="34">
        <v>0</v>
      </c>
      <c r="N236" s="34">
        <v>0</v>
      </c>
      <c r="O236" s="34">
        <v>0</v>
      </c>
      <c r="P236" s="34">
        <v>0</v>
      </c>
      <c r="Q236" s="34" t="s">
        <v>46</v>
      </c>
      <c r="R236" s="34">
        <v>0</v>
      </c>
      <c r="S236" s="34" t="s">
        <v>46</v>
      </c>
      <c r="T236" s="29">
        <f t="shared" si="8"/>
        <v>0</v>
      </c>
      <c r="U236" s="30">
        <f t="shared" si="9"/>
        <v>0</v>
      </c>
    </row>
    <row r="237" spans="1:21" s="18" customFormat="1" x14ac:dyDescent="0.25">
      <c r="A237" s="25" t="s">
        <v>400</v>
      </c>
      <c r="B237" s="35" t="s">
        <v>401</v>
      </c>
      <c r="C237" s="27" t="s">
        <v>45</v>
      </c>
      <c r="D237" s="34">
        <v>0</v>
      </c>
      <c r="E237" s="34">
        <v>0</v>
      </c>
      <c r="F237" s="34">
        <v>0</v>
      </c>
      <c r="G237" s="34">
        <v>0</v>
      </c>
      <c r="H237" s="34">
        <v>0</v>
      </c>
      <c r="I237" s="34">
        <v>0</v>
      </c>
      <c r="J237" s="34">
        <v>0</v>
      </c>
      <c r="K237" s="34">
        <v>0</v>
      </c>
      <c r="L237" s="34">
        <v>0</v>
      </c>
      <c r="M237" s="34">
        <v>0</v>
      </c>
      <c r="N237" s="34">
        <v>0</v>
      </c>
      <c r="O237" s="34">
        <v>0</v>
      </c>
      <c r="P237" s="34">
        <v>0</v>
      </c>
      <c r="Q237" s="34" t="s">
        <v>46</v>
      </c>
      <c r="R237" s="34">
        <v>0</v>
      </c>
      <c r="S237" s="34" t="s">
        <v>46</v>
      </c>
      <c r="T237" s="29">
        <f t="shared" si="8"/>
        <v>0</v>
      </c>
      <c r="U237" s="30">
        <f t="shared" si="9"/>
        <v>0</v>
      </c>
    </row>
    <row r="238" spans="1:21" s="18" customFormat="1" x14ac:dyDescent="0.25">
      <c r="A238" s="25" t="s">
        <v>402</v>
      </c>
      <c r="B238" s="36" t="s">
        <v>403</v>
      </c>
      <c r="C238" s="27" t="s">
        <v>45</v>
      </c>
      <c r="D238" s="34">
        <v>0</v>
      </c>
      <c r="E238" s="34">
        <v>0</v>
      </c>
      <c r="F238" s="34">
        <v>0</v>
      </c>
      <c r="G238" s="34">
        <v>0</v>
      </c>
      <c r="H238" s="34">
        <v>0</v>
      </c>
      <c r="I238" s="34">
        <v>0</v>
      </c>
      <c r="J238" s="34">
        <v>0</v>
      </c>
      <c r="K238" s="34">
        <v>0</v>
      </c>
      <c r="L238" s="34">
        <v>0</v>
      </c>
      <c r="M238" s="34">
        <v>0</v>
      </c>
      <c r="N238" s="34">
        <v>0</v>
      </c>
      <c r="O238" s="34">
        <v>0</v>
      </c>
      <c r="P238" s="34">
        <v>0</v>
      </c>
      <c r="Q238" s="34" t="s">
        <v>46</v>
      </c>
      <c r="R238" s="34">
        <v>0</v>
      </c>
      <c r="S238" s="34" t="s">
        <v>46</v>
      </c>
      <c r="T238" s="29">
        <f t="shared" si="8"/>
        <v>0</v>
      </c>
      <c r="U238" s="30">
        <f t="shared" si="9"/>
        <v>0</v>
      </c>
    </row>
    <row r="239" spans="1:21" s="18" customFormat="1" x14ac:dyDescent="0.25">
      <c r="A239" s="25" t="s">
        <v>404</v>
      </c>
      <c r="B239" s="36" t="s">
        <v>405</v>
      </c>
      <c r="C239" s="27" t="s">
        <v>45</v>
      </c>
      <c r="D239" s="34">
        <v>0</v>
      </c>
      <c r="E239" s="34">
        <v>0</v>
      </c>
      <c r="F239" s="34">
        <v>0</v>
      </c>
      <c r="G239" s="34">
        <v>0</v>
      </c>
      <c r="H239" s="34">
        <v>0</v>
      </c>
      <c r="I239" s="34">
        <v>0</v>
      </c>
      <c r="J239" s="34">
        <v>0</v>
      </c>
      <c r="K239" s="34">
        <v>0</v>
      </c>
      <c r="L239" s="34">
        <v>0</v>
      </c>
      <c r="M239" s="34">
        <v>0</v>
      </c>
      <c r="N239" s="34">
        <v>0</v>
      </c>
      <c r="O239" s="34">
        <v>0</v>
      </c>
      <c r="P239" s="34">
        <v>0</v>
      </c>
      <c r="Q239" s="34" t="s">
        <v>46</v>
      </c>
      <c r="R239" s="34">
        <v>0</v>
      </c>
      <c r="S239" s="34" t="s">
        <v>46</v>
      </c>
      <c r="T239" s="29">
        <f t="shared" si="8"/>
        <v>0</v>
      </c>
      <c r="U239" s="30">
        <f t="shared" si="9"/>
        <v>0</v>
      </c>
    </row>
    <row r="240" spans="1:21" s="18" customFormat="1" x14ac:dyDescent="0.25">
      <c r="A240" s="25" t="s">
        <v>406</v>
      </c>
      <c r="B240" s="36" t="s">
        <v>407</v>
      </c>
      <c r="C240" s="27" t="s">
        <v>45</v>
      </c>
      <c r="D240" s="34">
        <v>0</v>
      </c>
      <c r="E240" s="34">
        <v>1.2789769243681803E-13</v>
      </c>
      <c r="F240" s="34">
        <v>0</v>
      </c>
      <c r="G240" s="34">
        <v>0</v>
      </c>
      <c r="H240" s="34">
        <v>0</v>
      </c>
      <c r="I240" s="34">
        <v>2.9103830456733704E-14</v>
      </c>
      <c r="J240" s="34">
        <v>0</v>
      </c>
      <c r="K240" s="34">
        <v>0</v>
      </c>
      <c r="L240" s="34">
        <v>0</v>
      </c>
      <c r="M240" s="34">
        <v>-7.2759576141834261E-14</v>
      </c>
      <c r="N240" s="34">
        <v>0</v>
      </c>
      <c r="O240" s="34">
        <v>-2.9103830456733704E-14</v>
      </c>
      <c r="P240" s="34">
        <v>8.7311491370201113E-14</v>
      </c>
      <c r="Q240" s="34" t="s">
        <v>46</v>
      </c>
      <c r="R240" s="34">
        <v>0</v>
      </c>
      <c r="S240" s="34" t="s">
        <v>46</v>
      </c>
      <c r="T240" s="29">
        <f t="shared" si="8"/>
        <v>8.7311491370201113E-14</v>
      </c>
      <c r="U240" s="30">
        <f t="shared" si="9"/>
        <v>-7.2759576141834261E-14</v>
      </c>
    </row>
    <row r="241" spans="1:21" s="18" customFormat="1" x14ac:dyDescent="0.25">
      <c r="A241" s="25" t="s">
        <v>408</v>
      </c>
      <c r="B241" s="33" t="s">
        <v>409</v>
      </c>
      <c r="C241" s="27" t="s">
        <v>45</v>
      </c>
      <c r="D241" s="34">
        <v>1609.9024936200001</v>
      </c>
      <c r="E241" s="34">
        <v>1894.4221317299998</v>
      </c>
      <c r="F241" s="34">
        <v>2280.9961148392522</v>
      </c>
      <c r="G241" s="34">
        <v>2490.81486086</v>
      </c>
      <c r="H241" s="34">
        <v>2444.3950034437298</v>
      </c>
      <c r="I241" s="34">
        <v>1334.066203088677</v>
      </c>
      <c r="J241" s="34">
        <v>1786.5969945049239</v>
      </c>
      <c r="K241" s="34">
        <v>2054.9730567622155</v>
      </c>
      <c r="L241" s="34">
        <v>1751.5055792482362</v>
      </c>
      <c r="M241" s="34">
        <v>2818.1187886726839</v>
      </c>
      <c r="N241" s="34">
        <v>1006.7861799286097</v>
      </c>
      <c r="O241" s="34">
        <v>2105.3281721773424</v>
      </c>
      <c r="P241" s="34">
        <v>2509.8891548443285</v>
      </c>
      <c r="Q241" s="34" t="s">
        <v>46</v>
      </c>
      <c r="R241" s="34">
        <v>2756.85081296422</v>
      </c>
      <c r="S241" s="34" t="s">
        <v>46</v>
      </c>
      <c r="T241" s="29">
        <f t="shared" si="8"/>
        <v>12256.023724934048</v>
      </c>
      <c r="U241" s="30">
        <f t="shared" si="9"/>
        <v>8312.4862207009191</v>
      </c>
    </row>
    <row r="242" spans="1:21" s="18" customFormat="1" x14ac:dyDescent="0.25">
      <c r="A242" s="25" t="s">
        <v>410</v>
      </c>
      <c r="B242" s="36" t="s">
        <v>411</v>
      </c>
      <c r="C242" s="27" t="s">
        <v>45</v>
      </c>
      <c r="D242" s="34">
        <v>1250.75338033</v>
      </c>
      <c r="E242" s="34">
        <v>1601.7152224099998</v>
      </c>
      <c r="F242" s="34">
        <v>2110.3131533600003</v>
      </c>
      <c r="G242" s="34">
        <v>2321.8634114199999</v>
      </c>
      <c r="H242" s="34">
        <v>2107.9308756200003</v>
      </c>
      <c r="I242" s="34">
        <v>593.06880190999993</v>
      </c>
      <c r="J242" s="34">
        <v>999.99999999999977</v>
      </c>
      <c r="K242" s="34">
        <v>1080.1456805099999</v>
      </c>
      <c r="L242" s="34">
        <v>898.53130686999884</v>
      </c>
      <c r="M242" s="34">
        <v>1595.9389862200001</v>
      </c>
      <c r="N242" s="34">
        <v>118.08397430000001</v>
      </c>
      <c r="O242" s="34">
        <v>893.06880190999993</v>
      </c>
      <c r="P242" s="34">
        <v>1380.1456805099999</v>
      </c>
      <c r="Q242" s="34" t="s">
        <v>46</v>
      </c>
      <c r="R242" s="34">
        <v>1480.1456805099999</v>
      </c>
      <c r="S242" s="34" t="s">
        <v>46</v>
      </c>
      <c r="T242" s="29">
        <f t="shared" si="8"/>
        <v>6984.8375178099977</v>
      </c>
      <c r="U242" s="30">
        <f t="shared" si="9"/>
        <v>4162.2222705499998</v>
      </c>
    </row>
    <row r="243" spans="1:21" s="18" customFormat="1" x14ac:dyDescent="0.25">
      <c r="A243" s="25" t="s">
        <v>412</v>
      </c>
      <c r="B243" s="35" t="s">
        <v>389</v>
      </c>
      <c r="C243" s="27" t="s">
        <v>45</v>
      </c>
      <c r="D243" s="34">
        <v>429.36526542000001</v>
      </c>
      <c r="E243" s="34">
        <v>34.716393200000006</v>
      </c>
      <c r="F243" s="34">
        <v>462.06162105180039</v>
      </c>
      <c r="G243" s="34">
        <v>423.0105329999999</v>
      </c>
      <c r="H243" s="34">
        <v>539.00000000000023</v>
      </c>
      <c r="I243" s="34">
        <v>0</v>
      </c>
      <c r="J243" s="34">
        <v>769.99999999999989</v>
      </c>
      <c r="K243" s="34">
        <v>99.999999999999886</v>
      </c>
      <c r="L243" s="34">
        <v>614.86910628989915</v>
      </c>
      <c r="M243" s="34">
        <v>200</v>
      </c>
      <c r="N243" s="34">
        <v>0</v>
      </c>
      <c r="O243" s="34">
        <v>300</v>
      </c>
      <c r="P243" s="34">
        <v>399.99999999999989</v>
      </c>
      <c r="Q243" s="34" t="s">
        <v>46</v>
      </c>
      <c r="R243" s="34">
        <v>499.99999999999989</v>
      </c>
      <c r="S243" s="34" t="s">
        <v>46</v>
      </c>
      <c r="T243" s="29">
        <f t="shared" si="8"/>
        <v>2823.8691062898993</v>
      </c>
      <c r="U243" s="30">
        <f t="shared" si="9"/>
        <v>599.99999999999989</v>
      </c>
    </row>
    <row r="244" spans="1:21" s="18" customFormat="1" x14ac:dyDescent="0.25">
      <c r="A244" s="25" t="s">
        <v>413</v>
      </c>
      <c r="B244" s="35" t="s">
        <v>391</v>
      </c>
      <c r="C244" s="27" t="s">
        <v>45</v>
      </c>
      <c r="D244" s="34">
        <v>0</v>
      </c>
      <c r="E244" s="34">
        <v>0</v>
      </c>
      <c r="F244" s="34">
        <v>138.01840628820011</v>
      </c>
      <c r="G244" s="34">
        <v>0</v>
      </c>
      <c r="H244" s="34">
        <v>161.00000000000006</v>
      </c>
      <c r="I244" s="34">
        <v>0</v>
      </c>
      <c r="J244" s="34">
        <v>229.99999999999997</v>
      </c>
      <c r="K244" s="34">
        <v>0</v>
      </c>
      <c r="L244" s="34">
        <v>183.66220058009975</v>
      </c>
      <c r="M244" s="34">
        <v>0</v>
      </c>
      <c r="N244" s="34">
        <v>0</v>
      </c>
      <c r="O244" s="34">
        <v>0</v>
      </c>
      <c r="P244" s="34">
        <v>0</v>
      </c>
      <c r="Q244" s="34" t="s">
        <v>46</v>
      </c>
      <c r="R244" s="34">
        <v>0</v>
      </c>
      <c r="S244" s="34" t="s">
        <v>46</v>
      </c>
      <c r="T244" s="29">
        <f t="shared" si="8"/>
        <v>574.66220058009981</v>
      </c>
      <c r="U244" s="30">
        <f t="shared" si="9"/>
        <v>0</v>
      </c>
    </row>
    <row r="245" spans="1:21" s="18" customFormat="1" x14ac:dyDescent="0.25">
      <c r="A245" s="25" t="s">
        <v>414</v>
      </c>
      <c r="B245" s="35" t="s">
        <v>393</v>
      </c>
      <c r="C245" s="27" t="s">
        <v>45</v>
      </c>
      <c r="D245" s="34">
        <v>821.38811491000001</v>
      </c>
      <c r="E245" s="34">
        <v>1566.9988292099997</v>
      </c>
      <c r="F245" s="34">
        <v>1510.2331260199999</v>
      </c>
      <c r="G245" s="34">
        <v>1898.85287842</v>
      </c>
      <c r="H245" s="34">
        <v>1407.9308756200001</v>
      </c>
      <c r="I245" s="34">
        <v>593.06880190999993</v>
      </c>
      <c r="J245" s="34">
        <v>0</v>
      </c>
      <c r="K245" s="34">
        <v>980.14568050999992</v>
      </c>
      <c r="L245" s="34">
        <v>100</v>
      </c>
      <c r="M245" s="34">
        <v>1395.9389862200001</v>
      </c>
      <c r="N245" s="34">
        <v>118.08397430000001</v>
      </c>
      <c r="O245" s="34">
        <v>593.06880190999993</v>
      </c>
      <c r="P245" s="34">
        <v>980.14568050999992</v>
      </c>
      <c r="Q245" s="34" t="s">
        <v>46</v>
      </c>
      <c r="R245" s="34">
        <v>980.14568050999992</v>
      </c>
      <c r="S245" s="34" t="s">
        <v>46</v>
      </c>
      <c r="T245" s="29">
        <f t="shared" si="8"/>
        <v>3586.3062109399998</v>
      </c>
      <c r="U245" s="30">
        <f t="shared" si="9"/>
        <v>3562.2222705499998</v>
      </c>
    </row>
    <row r="246" spans="1:21" s="18" customFormat="1" x14ac:dyDescent="0.25">
      <c r="A246" s="25" t="s">
        <v>415</v>
      </c>
      <c r="B246" s="36" t="s">
        <v>270</v>
      </c>
      <c r="C246" s="27" t="s">
        <v>45</v>
      </c>
      <c r="D246" s="34">
        <v>359.14911329</v>
      </c>
      <c r="E246" s="34">
        <v>292.70690931999997</v>
      </c>
      <c r="F246" s="34">
        <v>170.68296147925184</v>
      </c>
      <c r="G246" s="34">
        <v>168.95144944000003</v>
      </c>
      <c r="H246" s="34">
        <v>336.46412782372948</v>
      </c>
      <c r="I246" s="34">
        <v>740.99740117867691</v>
      </c>
      <c r="J246" s="34">
        <v>786.59699450492417</v>
      </c>
      <c r="K246" s="34">
        <v>974.8273762522158</v>
      </c>
      <c r="L246" s="34">
        <v>852.97427237823752</v>
      </c>
      <c r="M246" s="34">
        <v>1222.179802452684</v>
      </c>
      <c r="N246" s="34">
        <v>888.7022056286097</v>
      </c>
      <c r="O246" s="34">
        <v>1212.2593702673423</v>
      </c>
      <c r="P246" s="34">
        <v>1129.7434743343285</v>
      </c>
      <c r="Q246" s="34" t="s">
        <v>46</v>
      </c>
      <c r="R246" s="34">
        <v>1276.7051324542201</v>
      </c>
      <c r="S246" s="34" t="s">
        <v>46</v>
      </c>
      <c r="T246" s="29">
        <f t="shared" si="8"/>
        <v>5271.1862071240494</v>
      </c>
      <c r="U246" s="30">
        <f t="shared" si="9"/>
        <v>4150.2639501509193</v>
      </c>
    </row>
    <row r="247" spans="1:21" s="18" customFormat="1" x14ac:dyDescent="0.25">
      <c r="A247" s="25" t="s">
        <v>416</v>
      </c>
      <c r="B247" s="36" t="s">
        <v>417</v>
      </c>
      <c r="C247" s="27" t="s">
        <v>45</v>
      </c>
      <c r="D247" s="34">
        <v>0</v>
      </c>
      <c r="E247" s="34">
        <v>0</v>
      </c>
      <c r="F247" s="34">
        <v>0</v>
      </c>
      <c r="G247" s="34">
        <v>0</v>
      </c>
      <c r="H247" s="34">
        <v>0</v>
      </c>
      <c r="I247" s="34">
        <v>0</v>
      </c>
      <c r="J247" s="34">
        <v>0</v>
      </c>
      <c r="K247" s="34">
        <v>-1.1641532182693482E-13</v>
      </c>
      <c r="L247" s="34">
        <v>0</v>
      </c>
      <c r="M247" s="34">
        <v>-2.0372681319713593E-13</v>
      </c>
      <c r="N247" s="34">
        <v>0</v>
      </c>
      <c r="O247" s="34">
        <v>0</v>
      </c>
      <c r="P247" s="34">
        <v>-1.1641532182693482E-13</v>
      </c>
      <c r="Q247" s="34" t="s">
        <v>46</v>
      </c>
      <c r="R247" s="34">
        <v>-1.1641532182693482E-13</v>
      </c>
      <c r="S247" s="34" t="s">
        <v>46</v>
      </c>
      <c r="T247" s="29">
        <f t="shared" si="8"/>
        <v>-2.3283064365386963E-13</v>
      </c>
      <c r="U247" s="30">
        <f t="shared" si="9"/>
        <v>-3.2014213502407072E-13</v>
      </c>
    </row>
    <row r="248" spans="1:21" s="18" customFormat="1" ht="21" customHeight="1" x14ac:dyDescent="0.25">
      <c r="A248" s="25" t="s">
        <v>418</v>
      </c>
      <c r="B248" s="33" t="s">
        <v>419</v>
      </c>
      <c r="C248" s="27" t="s">
        <v>45</v>
      </c>
      <c r="D248" s="34">
        <v>4672.6749853100046</v>
      </c>
      <c r="E248" s="34">
        <v>4869.2724689699953</v>
      </c>
      <c r="F248" s="34">
        <v>4560.3244417836941</v>
      </c>
      <c r="G248" s="34">
        <v>5109.7569144000081</v>
      </c>
      <c r="H248" s="34">
        <v>4775.6552915008688</v>
      </c>
      <c r="I248" s="34">
        <v>4567.0852856875354</v>
      </c>
      <c r="J248" s="34">
        <v>4200.9639184231382</v>
      </c>
      <c r="K248" s="34">
        <v>6007.8622797126882</v>
      </c>
      <c r="L248" s="34">
        <v>4380.5264744671113</v>
      </c>
      <c r="M248" s="34">
        <v>5497.831495194001</v>
      </c>
      <c r="N248" s="34">
        <v>4365.1079437503467</v>
      </c>
      <c r="O248" s="34">
        <v>5778.1749316219357</v>
      </c>
      <c r="P248" s="34">
        <v>6157.3363555228752</v>
      </c>
      <c r="Q248" s="34" t="s">
        <v>46</v>
      </c>
      <c r="R248" s="34">
        <v>6371.7873560162043</v>
      </c>
      <c r="S248" s="34" t="s">
        <v>46</v>
      </c>
      <c r="T248" s="29">
        <f t="shared" si="8"/>
        <v>30251.377339680545</v>
      </c>
      <c r="U248" s="30">
        <f t="shared" si="9"/>
        <v>21850.95399221616</v>
      </c>
    </row>
    <row r="249" spans="1:21" s="18" customFormat="1" ht="31.5" x14ac:dyDescent="0.25">
      <c r="A249" s="25" t="s">
        <v>420</v>
      </c>
      <c r="B249" s="33" t="s">
        <v>421</v>
      </c>
      <c r="C249" s="27" t="s">
        <v>45</v>
      </c>
      <c r="D249" s="34">
        <v>-3203.7245974400003</v>
      </c>
      <c r="E249" s="34">
        <v>-3878.3267367699996</v>
      </c>
      <c r="F249" s="34">
        <v>-4998.7240467179745</v>
      </c>
      <c r="G249" s="34">
        <v>-4871.1487721000003</v>
      </c>
      <c r="H249" s="34">
        <v>-4458.7400427269731</v>
      </c>
      <c r="I249" s="34">
        <v>-4620.9638640000003</v>
      </c>
      <c r="J249" s="34">
        <v>-2755.6157593299381</v>
      </c>
      <c r="K249" s="34">
        <v>-4723.6314900000007</v>
      </c>
      <c r="L249" s="34">
        <v>-2735.4453790888228</v>
      </c>
      <c r="M249" s="34">
        <v>-3716.2254589999993</v>
      </c>
      <c r="N249" s="34">
        <v>-2735.4453790888233</v>
      </c>
      <c r="O249" s="34">
        <v>-3426.3063883750001</v>
      </c>
      <c r="P249" s="34">
        <v>-3349.8965241068754</v>
      </c>
      <c r="Q249" s="34" t="s">
        <v>46</v>
      </c>
      <c r="R249" s="34">
        <v>-3574.235554621685</v>
      </c>
      <c r="S249" s="34" t="s">
        <v>46</v>
      </c>
      <c r="T249" s="29">
        <f t="shared" si="8"/>
        <v>-19609.378638963117</v>
      </c>
      <c r="U249" s="30">
        <f t="shared" si="9"/>
        <v>-16487.127201374999</v>
      </c>
    </row>
    <row r="250" spans="1:21" s="18" customFormat="1" x14ac:dyDescent="0.25">
      <c r="A250" s="25" t="s">
        <v>422</v>
      </c>
      <c r="B250" s="36" t="s">
        <v>423</v>
      </c>
      <c r="C250" s="27" t="s">
        <v>45</v>
      </c>
      <c r="D250" s="34">
        <v>-3204.2526213800006</v>
      </c>
      <c r="E250" s="34">
        <v>-3878.3444699699999</v>
      </c>
      <c r="F250" s="34">
        <v>-4999.6118961162256</v>
      </c>
      <c r="G250" s="34">
        <v>-4871.1694688800007</v>
      </c>
      <c r="H250" s="34">
        <v>-4465.9400427269729</v>
      </c>
      <c r="I250" s="34">
        <v>-4418.5297820000005</v>
      </c>
      <c r="J250" s="34">
        <v>-2762.8157593299384</v>
      </c>
      <c r="K250" s="34">
        <v>-4505.7834860000003</v>
      </c>
      <c r="L250" s="34">
        <v>-2742.6453790888231</v>
      </c>
      <c r="M250" s="34">
        <v>-3462.9053829999993</v>
      </c>
      <c r="N250" s="34">
        <v>-2742.6453790888236</v>
      </c>
      <c r="O250" s="34">
        <v>-3414.4244543750001</v>
      </c>
      <c r="P250" s="34">
        <v>-3349.8965241068754</v>
      </c>
      <c r="Q250" s="34" t="s">
        <v>46</v>
      </c>
      <c r="R250" s="34">
        <v>-3574.6596671068755</v>
      </c>
      <c r="S250" s="34" t="s">
        <v>46</v>
      </c>
      <c r="T250" s="29">
        <f t="shared" si="8"/>
        <v>-19638.60275144831</v>
      </c>
      <c r="U250" s="30">
        <f t="shared" si="9"/>
        <v>-15801.643105375002</v>
      </c>
    </row>
    <row r="251" spans="1:21" s="18" customFormat="1" x14ac:dyDescent="0.25">
      <c r="A251" s="25" t="s">
        <v>424</v>
      </c>
      <c r="B251" s="36" t="s">
        <v>425</v>
      </c>
      <c r="C251" s="27" t="s">
        <v>45</v>
      </c>
      <c r="D251" s="34">
        <v>0.52802394000036657</v>
      </c>
      <c r="E251" s="34">
        <v>1.7733200000293436E-2</v>
      </c>
      <c r="F251" s="34">
        <v>0.88784939825100806</v>
      </c>
      <c r="G251" s="34">
        <v>2.0696780000434956E-2</v>
      </c>
      <c r="H251" s="34">
        <v>7.2</v>
      </c>
      <c r="I251" s="34">
        <v>-202.43408199999976</v>
      </c>
      <c r="J251" s="34">
        <v>7.2</v>
      </c>
      <c r="K251" s="34">
        <v>-217.8480040000004</v>
      </c>
      <c r="L251" s="34">
        <v>7.2</v>
      </c>
      <c r="M251" s="34">
        <v>-253.32007599999997</v>
      </c>
      <c r="N251" s="34">
        <v>7.2</v>
      </c>
      <c r="O251" s="34">
        <v>-11.881934000000001</v>
      </c>
      <c r="P251" s="34">
        <v>0</v>
      </c>
      <c r="Q251" s="34" t="s">
        <v>46</v>
      </c>
      <c r="R251" s="34">
        <v>0.42411248519056244</v>
      </c>
      <c r="S251" s="34" t="s">
        <v>46</v>
      </c>
      <c r="T251" s="29">
        <f t="shared" si="8"/>
        <v>29.224112485190563</v>
      </c>
      <c r="U251" s="30">
        <f t="shared" si="9"/>
        <v>-685.48409600000014</v>
      </c>
    </row>
    <row r="252" spans="1:21" s="18" customFormat="1" ht="27.75" customHeight="1" x14ac:dyDescent="0.25">
      <c r="A252" s="25" t="s">
        <v>426</v>
      </c>
      <c r="B252" s="33" t="s">
        <v>427</v>
      </c>
      <c r="C252" s="27" t="s">
        <v>45</v>
      </c>
      <c r="D252" s="34">
        <v>-753.12402638000003</v>
      </c>
      <c r="E252" s="34">
        <v>-271.73477033999961</v>
      </c>
      <c r="F252" s="34">
        <v>-735.49026154652506</v>
      </c>
      <c r="G252" s="34">
        <v>-457.92630468000016</v>
      </c>
      <c r="H252" s="34">
        <v>-1001.1914005510025</v>
      </c>
      <c r="I252" s="34">
        <v>-737.30740117867697</v>
      </c>
      <c r="J252" s="34">
        <v>-1760.2333581412877</v>
      </c>
      <c r="K252" s="34">
        <v>-1074.8273762522156</v>
      </c>
      <c r="L252" s="34">
        <v>-1630.232851975509</v>
      </c>
      <c r="M252" s="34">
        <v>-1422.1798024526838</v>
      </c>
      <c r="N252" s="34">
        <v>-867.42947835588245</v>
      </c>
      <c r="O252" s="34">
        <v>-1512.2593702673425</v>
      </c>
      <c r="P252" s="34">
        <v>-1529.7434743343283</v>
      </c>
      <c r="Q252" s="34" t="s">
        <v>46</v>
      </c>
      <c r="R252" s="34">
        <v>-1776.7051324542201</v>
      </c>
      <c r="S252" s="34" t="s">
        <v>46</v>
      </c>
      <c r="T252" s="29">
        <f t="shared" si="8"/>
        <v>-8565.5356958122302</v>
      </c>
      <c r="U252" s="30">
        <f t="shared" si="9"/>
        <v>-4746.5739501509188</v>
      </c>
    </row>
    <row r="253" spans="1:21" s="18" customFormat="1" x14ac:dyDescent="0.25">
      <c r="A253" s="25" t="s">
        <v>428</v>
      </c>
      <c r="B253" s="36" t="s">
        <v>429</v>
      </c>
      <c r="C253" s="27" t="s">
        <v>45</v>
      </c>
      <c r="D253" s="34">
        <v>-429.36526542000001</v>
      </c>
      <c r="E253" s="34">
        <v>-25.999999999999773</v>
      </c>
      <c r="F253" s="34">
        <v>-600.08002734000047</v>
      </c>
      <c r="G253" s="34">
        <v>-423.01053300000012</v>
      </c>
      <c r="H253" s="34">
        <v>-700.00000000000023</v>
      </c>
      <c r="I253" s="34">
        <v>3.6900000000000546</v>
      </c>
      <c r="J253" s="34">
        <v>-999.99999999999977</v>
      </c>
      <c r="K253" s="34">
        <v>-100</v>
      </c>
      <c r="L253" s="34">
        <v>-798.53130686999884</v>
      </c>
      <c r="M253" s="34">
        <v>-200</v>
      </c>
      <c r="N253" s="34">
        <v>0</v>
      </c>
      <c r="O253" s="34">
        <v>-300</v>
      </c>
      <c r="P253" s="34">
        <v>-400</v>
      </c>
      <c r="Q253" s="34" t="s">
        <v>46</v>
      </c>
      <c r="R253" s="34">
        <v>-500</v>
      </c>
      <c r="S253" s="34" t="s">
        <v>46</v>
      </c>
      <c r="T253" s="29">
        <f t="shared" si="8"/>
        <v>-3398.5313068699988</v>
      </c>
      <c r="U253" s="30">
        <f t="shared" si="9"/>
        <v>-596.30999999999995</v>
      </c>
    </row>
    <row r="254" spans="1:21" s="18" customFormat="1" x14ac:dyDescent="0.25">
      <c r="A254" s="25" t="s">
        <v>430</v>
      </c>
      <c r="B254" s="36" t="s">
        <v>431</v>
      </c>
      <c r="C254" s="27" t="s">
        <v>45</v>
      </c>
      <c r="D254" s="34">
        <v>-323.75876096000002</v>
      </c>
      <c r="E254" s="34">
        <v>-245.73477033999984</v>
      </c>
      <c r="F254" s="34">
        <v>-135.41023420652456</v>
      </c>
      <c r="G254" s="34">
        <v>-34.915771680000034</v>
      </c>
      <c r="H254" s="34">
        <v>-301.19140055100223</v>
      </c>
      <c r="I254" s="34">
        <v>-740.99740117867702</v>
      </c>
      <c r="J254" s="34">
        <v>-760.23335814128779</v>
      </c>
      <c r="K254" s="34">
        <v>-974.82737625221557</v>
      </c>
      <c r="L254" s="34">
        <v>-831.70154510551026</v>
      </c>
      <c r="M254" s="34">
        <v>-1222.1798024526838</v>
      </c>
      <c r="N254" s="34">
        <v>-867.42947835588245</v>
      </c>
      <c r="O254" s="34">
        <v>-1212.2593702673425</v>
      </c>
      <c r="P254" s="34">
        <v>-1129.7434743343283</v>
      </c>
      <c r="Q254" s="34" t="s">
        <v>46</v>
      </c>
      <c r="R254" s="34">
        <v>-1276.7051324542201</v>
      </c>
      <c r="S254" s="34" t="s">
        <v>46</v>
      </c>
      <c r="T254" s="29">
        <f t="shared" si="8"/>
        <v>-5167.0043889422313</v>
      </c>
      <c r="U254" s="30">
        <f t="shared" si="9"/>
        <v>-4150.2639501509184</v>
      </c>
    </row>
    <row r="255" spans="1:21" s="18" customFormat="1" x14ac:dyDescent="0.25">
      <c r="A255" s="25" t="s">
        <v>432</v>
      </c>
      <c r="B255" s="33" t="s">
        <v>433</v>
      </c>
      <c r="C255" s="27" t="s">
        <v>45</v>
      </c>
      <c r="D255" s="34">
        <v>-62.05851625413014</v>
      </c>
      <c r="E255" s="34">
        <v>-169.87642272791996</v>
      </c>
      <c r="F255" s="34">
        <v>0</v>
      </c>
      <c r="G255" s="34">
        <v>-1096.7833912677752</v>
      </c>
      <c r="H255" s="34">
        <v>0</v>
      </c>
      <c r="I255" s="34">
        <v>-92.327272727272742</v>
      </c>
      <c r="J255" s="34">
        <v>0</v>
      </c>
      <c r="K255" s="34">
        <v>-192.78181818181818</v>
      </c>
      <c r="L255" s="34">
        <v>0</v>
      </c>
      <c r="M255" s="34">
        <v>-381.41818181818184</v>
      </c>
      <c r="N255" s="34">
        <v>0</v>
      </c>
      <c r="O255" s="34">
        <v>83.127272727272739</v>
      </c>
      <c r="P255" s="34">
        <v>-6.872727272727265</v>
      </c>
      <c r="Q255" s="34" t="s">
        <v>46</v>
      </c>
      <c r="R255" s="34">
        <v>-66.872727272727261</v>
      </c>
      <c r="S255" s="34" t="s">
        <v>46</v>
      </c>
      <c r="T255" s="29">
        <f t="shared" si="8"/>
        <v>-73.745454545454521</v>
      </c>
      <c r="U255" s="30">
        <f t="shared" si="9"/>
        <v>-583.4</v>
      </c>
    </row>
    <row r="256" spans="1:21" s="18" customFormat="1" ht="22.5" customHeight="1" x14ac:dyDescent="0.25">
      <c r="A256" s="25" t="s">
        <v>434</v>
      </c>
      <c r="B256" s="33" t="s">
        <v>435</v>
      </c>
      <c r="C256" s="27" t="s">
        <v>45</v>
      </c>
      <c r="D256" s="34">
        <v>653.76784523587412</v>
      </c>
      <c r="E256" s="34">
        <v>549.3345391320762</v>
      </c>
      <c r="F256" s="34">
        <v>-1173.8898664808055</v>
      </c>
      <c r="G256" s="34">
        <v>-1316.1015536477676</v>
      </c>
      <c r="H256" s="34">
        <v>-684.27615177710686</v>
      </c>
      <c r="I256" s="34">
        <v>-883.51325221841466</v>
      </c>
      <c r="J256" s="34">
        <v>-314.88519904808754</v>
      </c>
      <c r="K256" s="34">
        <v>16.621595278653757</v>
      </c>
      <c r="L256" s="34">
        <v>14.848243402779417</v>
      </c>
      <c r="M256" s="34">
        <v>-21.991948076863935</v>
      </c>
      <c r="N256" s="34">
        <v>762.233086305641</v>
      </c>
      <c r="O256" s="34">
        <v>922.73644570686577</v>
      </c>
      <c r="P256" s="34">
        <v>1270.8236298089444</v>
      </c>
      <c r="Q256" s="34" t="s">
        <v>46</v>
      </c>
      <c r="R256" s="34">
        <v>953.97394166757192</v>
      </c>
      <c r="S256" s="34" t="s">
        <v>46</v>
      </c>
      <c r="T256" s="29">
        <f t="shared" si="8"/>
        <v>2002.7175503597423</v>
      </c>
      <c r="U256" s="30">
        <f t="shared" si="9"/>
        <v>33.852840690240896</v>
      </c>
    </row>
    <row r="257" spans="1:21" s="18" customFormat="1" x14ac:dyDescent="0.25">
      <c r="A257" s="25" t="s">
        <v>436</v>
      </c>
      <c r="B257" s="33" t="s">
        <v>437</v>
      </c>
      <c r="C257" s="27" t="s">
        <v>45</v>
      </c>
      <c r="D257" s="34">
        <v>1005.6452364966974</v>
      </c>
      <c r="E257" s="34">
        <v>1659.4130817258708</v>
      </c>
      <c r="F257" s="34">
        <v>2208.7476208579469</v>
      </c>
      <c r="G257" s="34">
        <v>2208.747620857951</v>
      </c>
      <c r="H257" s="34">
        <v>1034.8577543771414</v>
      </c>
      <c r="I257" s="34">
        <v>892.64606721018345</v>
      </c>
      <c r="J257" s="34">
        <v>350.58160260003456</v>
      </c>
      <c r="K257" s="34">
        <v>9.1328149917687824</v>
      </c>
      <c r="L257" s="34">
        <v>35.696403551947014</v>
      </c>
      <c r="M257" s="34">
        <v>25.754410270422539</v>
      </c>
      <c r="N257" s="34">
        <v>50.544646954726431</v>
      </c>
      <c r="O257" s="34">
        <v>3.7624621935586049</v>
      </c>
      <c r="P257" s="34">
        <v>926.49890790042434</v>
      </c>
      <c r="Q257" s="34" t="s">
        <v>46</v>
      </c>
      <c r="R257" s="34">
        <v>2197.3225377093686</v>
      </c>
      <c r="S257" s="34" t="s">
        <v>46</v>
      </c>
      <c r="T257" s="29">
        <f>H257</f>
        <v>1034.8577543771414</v>
      </c>
      <c r="U257" s="30">
        <f>I257</f>
        <v>892.64606721018345</v>
      </c>
    </row>
    <row r="258" spans="1:21" s="18" customFormat="1" ht="16.5" thickBot="1" x14ac:dyDescent="0.3">
      <c r="A258" s="41" t="s">
        <v>438</v>
      </c>
      <c r="B258" s="56" t="s">
        <v>439</v>
      </c>
      <c r="C258" s="43" t="s">
        <v>45</v>
      </c>
      <c r="D258" s="44">
        <v>1659.4130817325715</v>
      </c>
      <c r="E258" s="44">
        <v>2208.7476208579469</v>
      </c>
      <c r="F258" s="44">
        <v>1034.8577543771414</v>
      </c>
      <c r="G258" s="44">
        <v>892.64606721018345</v>
      </c>
      <c r="H258" s="44">
        <v>350.58160260003456</v>
      </c>
      <c r="I258" s="44">
        <v>9.1328149917687824</v>
      </c>
      <c r="J258" s="44">
        <v>35.696403551947014</v>
      </c>
      <c r="K258" s="44">
        <v>25.754410270422539</v>
      </c>
      <c r="L258" s="44">
        <v>50.544646954726431</v>
      </c>
      <c r="M258" s="44">
        <v>3.7624621935586049</v>
      </c>
      <c r="N258" s="44">
        <v>812.77773326036743</v>
      </c>
      <c r="O258" s="44">
        <v>926.49890790042434</v>
      </c>
      <c r="P258" s="44">
        <v>2197.3225377093686</v>
      </c>
      <c r="Q258" s="44" t="s">
        <v>46</v>
      </c>
      <c r="R258" s="44">
        <v>3151.2964793769406</v>
      </c>
      <c r="S258" s="44" t="s">
        <v>46</v>
      </c>
      <c r="T258" s="45">
        <f>0</f>
        <v>0</v>
      </c>
      <c r="U258" s="46">
        <f>O258</f>
        <v>926.49890790042434</v>
      </c>
    </row>
    <row r="259" spans="1:21" s="18" customFormat="1" x14ac:dyDescent="0.25">
      <c r="A259" s="50" t="s">
        <v>440</v>
      </c>
      <c r="B259" s="51" t="s">
        <v>147</v>
      </c>
      <c r="C259" s="52" t="s">
        <v>46</v>
      </c>
      <c r="D259" s="53" t="s">
        <v>148</v>
      </c>
      <c r="E259" s="53" t="s">
        <v>148</v>
      </c>
      <c r="F259" s="53" t="s">
        <v>148</v>
      </c>
      <c r="G259" s="53" t="s">
        <v>149</v>
      </c>
      <c r="H259" s="53" t="s">
        <v>148</v>
      </c>
      <c r="I259" s="53" t="s">
        <v>149</v>
      </c>
      <c r="J259" s="53" t="s">
        <v>148</v>
      </c>
      <c r="K259" s="53" t="s">
        <v>149</v>
      </c>
      <c r="L259" s="53" t="s">
        <v>148</v>
      </c>
      <c r="M259" s="53" t="s">
        <v>149</v>
      </c>
      <c r="N259" s="53" t="s">
        <v>148</v>
      </c>
      <c r="O259" s="53" t="s">
        <v>149</v>
      </c>
      <c r="P259" s="53" t="s">
        <v>149</v>
      </c>
      <c r="Q259" s="53" t="s">
        <v>149</v>
      </c>
      <c r="R259" s="53" t="s">
        <v>149</v>
      </c>
      <c r="S259" s="53" t="s">
        <v>149</v>
      </c>
      <c r="T259" s="54" t="s">
        <v>149</v>
      </c>
      <c r="U259" s="55" t="s">
        <v>149</v>
      </c>
    </row>
    <row r="260" spans="1:21" s="18" customFormat="1" x14ac:dyDescent="0.25">
      <c r="A260" s="25" t="s">
        <v>441</v>
      </c>
      <c r="B260" s="36" t="s">
        <v>442</v>
      </c>
      <c r="C260" s="27" t="s">
        <v>45</v>
      </c>
      <c r="D260" s="34">
        <v>1111.1251868574147</v>
      </c>
      <c r="E260" s="34">
        <v>1126.8758095507039</v>
      </c>
      <c r="F260" s="34">
        <v>1248.0650821171175</v>
      </c>
      <c r="G260" s="34">
        <v>1023.3236483889033</v>
      </c>
      <c r="H260" s="34">
        <v>1400.7390619213786</v>
      </c>
      <c r="I260" s="34">
        <v>1168.4244297541095</v>
      </c>
      <c r="J260" s="34">
        <v>1492.9726118702754</v>
      </c>
      <c r="K260" s="34">
        <v>1227.7803560871532</v>
      </c>
      <c r="L260" s="34">
        <v>1681.584498517346</v>
      </c>
      <c r="M260" s="34">
        <v>1295.7379337333157</v>
      </c>
      <c r="N260" s="34">
        <v>1872.5595077957855</v>
      </c>
      <c r="O260" s="34">
        <v>1355.210628231471</v>
      </c>
      <c r="P260" s="34">
        <v>1417.2003004853182</v>
      </c>
      <c r="Q260" s="34" t="s">
        <v>46</v>
      </c>
      <c r="R260" s="34">
        <v>1417.2003004853182</v>
      </c>
      <c r="S260" s="34" t="s">
        <v>46</v>
      </c>
      <c r="T260" s="29">
        <f>R260</f>
        <v>1417.2003004853182</v>
      </c>
      <c r="U260" s="30">
        <f t="shared" ref="U260:U311" si="10">O260</f>
        <v>1355.210628231471</v>
      </c>
    </row>
    <row r="261" spans="1:21" s="18" customFormat="1" ht="21" customHeight="1" x14ac:dyDescent="0.25">
      <c r="A261" s="25" t="s">
        <v>443</v>
      </c>
      <c r="B261" s="35" t="s">
        <v>444</v>
      </c>
      <c r="C261" s="27" t="s">
        <v>45</v>
      </c>
      <c r="D261" s="34" t="s">
        <v>46</v>
      </c>
      <c r="E261" s="34" t="s">
        <v>46</v>
      </c>
      <c r="F261" s="34" t="s">
        <v>46</v>
      </c>
      <c r="G261" s="34">
        <v>0</v>
      </c>
      <c r="H261" s="34" t="s">
        <v>46</v>
      </c>
      <c r="I261" s="34" t="s">
        <v>46</v>
      </c>
      <c r="J261" s="34" t="s">
        <v>46</v>
      </c>
      <c r="K261" s="34" t="s">
        <v>46</v>
      </c>
      <c r="L261" s="34" t="s">
        <v>46</v>
      </c>
      <c r="M261" s="34" t="s">
        <v>46</v>
      </c>
      <c r="N261" s="34" t="s">
        <v>46</v>
      </c>
      <c r="O261" s="34" t="s">
        <v>46</v>
      </c>
      <c r="P261" s="34" t="s">
        <v>46</v>
      </c>
      <c r="Q261" s="34" t="s">
        <v>46</v>
      </c>
      <c r="R261" s="34" t="s">
        <v>46</v>
      </c>
      <c r="S261" s="34" t="s">
        <v>46</v>
      </c>
      <c r="T261" s="29" t="str">
        <f t="shared" ref="T261:T311" si="11">R261</f>
        <v>-</v>
      </c>
      <c r="U261" s="30" t="str">
        <f t="shared" si="10"/>
        <v>-</v>
      </c>
    </row>
    <row r="262" spans="1:21" s="18" customFormat="1" x14ac:dyDescent="0.25">
      <c r="A262" s="25" t="s">
        <v>445</v>
      </c>
      <c r="B262" s="37" t="s">
        <v>446</v>
      </c>
      <c r="C262" s="27" t="s">
        <v>45</v>
      </c>
      <c r="D262" s="34" t="s">
        <v>46</v>
      </c>
      <c r="E262" s="34" t="s">
        <v>46</v>
      </c>
      <c r="F262" s="34" t="s">
        <v>46</v>
      </c>
      <c r="G262" s="34">
        <v>0</v>
      </c>
      <c r="H262" s="34" t="s">
        <v>46</v>
      </c>
      <c r="I262" s="34" t="s">
        <v>46</v>
      </c>
      <c r="J262" s="34" t="s">
        <v>46</v>
      </c>
      <c r="K262" s="34" t="s">
        <v>46</v>
      </c>
      <c r="L262" s="34" t="s">
        <v>46</v>
      </c>
      <c r="M262" s="34" t="s">
        <v>46</v>
      </c>
      <c r="N262" s="34" t="s">
        <v>46</v>
      </c>
      <c r="O262" s="34" t="s">
        <v>46</v>
      </c>
      <c r="P262" s="34" t="s">
        <v>46</v>
      </c>
      <c r="Q262" s="34" t="s">
        <v>46</v>
      </c>
      <c r="R262" s="34" t="s">
        <v>46</v>
      </c>
      <c r="S262" s="34" t="s">
        <v>46</v>
      </c>
      <c r="T262" s="29" t="str">
        <f t="shared" si="11"/>
        <v>-</v>
      </c>
      <c r="U262" s="30" t="str">
        <f t="shared" si="10"/>
        <v>-</v>
      </c>
    </row>
    <row r="263" spans="1:21" s="18" customFormat="1" ht="31.5" x14ac:dyDescent="0.25">
      <c r="A263" s="25" t="s">
        <v>447</v>
      </c>
      <c r="B263" s="37" t="s">
        <v>50</v>
      </c>
      <c r="C263" s="27" t="s">
        <v>45</v>
      </c>
      <c r="D263" s="34" t="s">
        <v>46</v>
      </c>
      <c r="E263" s="34" t="s">
        <v>46</v>
      </c>
      <c r="F263" s="34" t="s">
        <v>46</v>
      </c>
      <c r="G263" s="34">
        <v>0</v>
      </c>
      <c r="H263" s="34" t="s">
        <v>46</v>
      </c>
      <c r="I263" s="34" t="s">
        <v>46</v>
      </c>
      <c r="J263" s="34" t="s">
        <v>46</v>
      </c>
      <c r="K263" s="34" t="s">
        <v>46</v>
      </c>
      <c r="L263" s="34" t="s">
        <v>46</v>
      </c>
      <c r="M263" s="34" t="s">
        <v>46</v>
      </c>
      <c r="N263" s="34" t="s">
        <v>46</v>
      </c>
      <c r="O263" s="34" t="s">
        <v>46</v>
      </c>
      <c r="P263" s="34" t="s">
        <v>46</v>
      </c>
      <c r="Q263" s="34" t="s">
        <v>46</v>
      </c>
      <c r="R263" s="34" t="s">
        <v>46</v>
      </c>
      <c r="S263" s="34" t="s">
        <v>46</v>
      </c>
      <c r="T263" s="29" t="str">
        <f t="shared" si="11"/>
        <v>-</v>
      </c>
      <c r="U263" s="30" t="str">
        <f t="shared" si="10"/>
        <v>-</v>
      </c>
    </row>
    <row r="264" spans="1:21" s="18" customFormat="1" x14ac:dyDescent="0.25">
      <c r="A264" s="25" t="s">
        <v>448</v>
      </c>
      <c r="B264" s="38" t="s">
        <v>446</v>
      </c>
      <c r="C264" s="27" t="s">
        <v>45</v>
      </c>
      <c r="D264" s="34" t="s">
        <v>46</v>
      </c>
      <c r="E264" s="34" t="s">
        <v>46</v>
      </c>
      <c r="F264" s="34" t="s">
        <v>46</v>
      </c>
      <c r="G264" s="34">
        <v>0</v>
      </c>
      <c r="H264" s="34" t="s">
        <v>46</v>
      </c>
      <c r="I264" s="34" t="s">
        <v>46</v>
      </c>
      <c r="J264" s="34" t="s">
        <v>46</v>
      </c>
      <c r="K264" s="34" t="s">
        <v>46</v>
      </c>
      <c r="L264" s="34" t="s">
        <v>46</v>
      </c>
      <c r="M264" s="34" t="s">
        <v>46</v>
      </c>
      <c r="N264" s="34" t="s">
        <v>46</v>
      </c>
      <c r="O264" s="34" t="s">
        <v>46</v>
      </c>
      <c r="P264" s="34" t="s">
        <v>46</v>
      </c>
      <c r="Q264" s="34" t="s">
        <v>46</v>
      </c>
      <c r="R264" s="34" t="s">
        <v>46</v>
      </c>
      <c r="S264" s="34" t="s">
        <v>46</v>
      </c>
      <c r="T264" s="29" t="str">
        <f t="shared" si="11"/>
        <v>-</v>
      </c>
      <c r="U264" s="30" t="str">
        <f t="shared" si="10"/>
        <v>-</v>
      </c>
    </row>
    <row r="265" spans="1:21" s="18" customFormat="1" ht="31.5" x14ac:dyDescent="0.25">
      <c r="A265" s="25" t="s">
        <v>449</v>
      </c>
      <c r="B265" s="37" t="s">
        <v>52</v>
      </c>
      <c r="C265" s="27" t="s">
        <v>45</v>
      </c>
      <c r="D265" s="34" t="s">
        <v>46</v>
      </c>
      <c r="E265" s="34" t="s">
        <v>46</v>
      </c>
      <c r="F265" s="34" t="s">
        <v>46</v>
      </c>
      <c r="G265" s="34">
        <v>0</v>
      </c>
      <c r="H265" s="34" t="s">
        <v>46</v>
      </c>
      <c r="I265" s="34" t="s">
        <v>46</v>
      </c>
      <c r="J265" s="34" t="s">
        <v>46</v>
      </c>
      <c r="K265" s="34" t="s">
        <v>46</v>
      </c>
      <c r="L265" s="34" t="s">
        <v>46</v>
      </c>
      <c r="M265" s="34" t="s">
        <v>46</v>
      </c>
      <c r="N265" s="34" t="s">
        <v>46</v>
      </c>
      <c r="O265" s="34" t="s">
        <v>46</v>
      </c>
      <c r="P265" s="34" t="s">
        <v>46</v>
      </c>
      <c r="Q265" s="34" t="s">
        <v>46</v>
      </c>
      <c r="R265" s="34" t="s">
        <v>46</v>
      </c>
      <c r="S265" s="34" t="s">
        <v>46</v>
      </c>
      <c r="T265" s="29" t="str">
        <f t="shared" si="11"/>
        <v>-</v>
      </c>
      <c r="U265" s="30" t="str">
        <f t="shared" si="10"/>
        <v>-</v>
      </c>
    </row>
    <row r="266" spans="1:21" s="18" customFormat="1" x14ac:dyDescent="0.25">
      <c r="A266" s="25" t="s">
        <v>450</v>
      </c>
      <c r="B266" s="38" t="s">
        <v>446</v>
      </c>
      <c r="C266" s="27" t="s">
        <v>45</v>
      </c>
      <c r="D266" s="34" t="s">
        <v>46</v>
      </c>
      <c r="E266" s="34" t="s">
        <v>46</v>
      </c>
      <c r="F266" s="34" t="s">
        <v>46</v>
      </c>
      <c r="G266" s="34">
        <v>0</v>
      </c>
      <c r="H266" s="34" t="s">
        <v>46</v>
      </c>
      <c r="I266" s="34" t="s">
        <v>46</v>
      </c>
      <c r="J266" s="34" t="s">
        <v>46</v>
      </c>
      <c r="K266" s="34" t="s">
        <v>46</v>
      </c>
      <c r="L266" s="34" t="s">
        <v>46</v>
      </c>
      <c r="M266" s="34" t="s">
        <v>46</v>
      </c>
      <c r="N266" s="34" t="s">
        <v>46</v>
      </c>
      <c r="O266" s="34" t="s">
        <v>46</v>
      </c>
      <c r="P266" s="34" t="s">
        <v>46</v>
      </c>
      <c r="Q266" s="34" t="s">
        <v>46</v>
      </c>
      <c r="R266" s="34" t="s">
        <v>46</v>
      </c>
      <c r="S266" s="34" t="s">
        <v>46</v>
      </c>
      <c r="T266" s="29" t="str">
        <f t="shared" si="11"/>
        <v>-</v>
      </c>
      <c r="U266" s="30" t="str">
        <f t="shared" si="10"/>
        <v>-</v>
      </c>
    </row>
    <row r="267" spans="1:21" s="18" customFormat="1" ht="31.5" x14ac:dyDescent="0.25">
      <c r="A267" s="25" t="s">
        <v>451</v>
      </c>
      <c r="B267" s="37" t="s">
        <v>54</v>
      </c>
      <c r="C267" s="27" t="s">
        <v>45</v>
      </c>
      <c r="D267" s="34" t="s">
        <v>46</v>
      </c>
      <c r="E267" s="34" t="s">
        <v>46</v>
      </c>
      <c r="F267" s="34" t="s">
        <v>46</v>
      </c>
      <c r="G267" s="34">
        <v>0</v>
      </c>
      <c r="H267" s="34" t="s">
        <v>46</v>
      </c>
      <c r="I267" s="34" t="s">
        <v>46</v>
      </c>
      <c r="J267" s="34" t="s">
        <v>46</v>
      </c>
      <c r="K267" s="34" t="s">
        <v>46</v>
      </c>
      <c r="L267" s="34" t="s">
        <v>46</v>
      </c>
      <c r="M267" s="34" t="s">
        <v>46</v>
      </c>
      <c r="N267" s="34" t="s">
        <v>46</v>
      </c>
      <c r="O267" s="34" t="s">
        <v>46</v>
      </c>
      <c r="P267" s="34" t="s">
        <v>46</v>
      </c>
      <c r="Q267" s="34" t="s">
        <v>46</v>
      </c>
      <c r="R267" s="34" t="s">
        <v>46</v>
      </c>
      <c r="S267" s="34" t="s">
        <v>46</v>
      </c>
      <c r="T267" s="29" t="str">
        <f t="shared" si="11"/>
        <v>-</v>
      </c>
      <c r="U267" s="30" t="str">
        <f t="shared" si="10"/>
        <v>-</v>
      </c>
    </row>
    <row r="268" spans="1:21" s="18" customFormat="1" x14ac:dyDescent="0.25">
      <c r="A268" s="25" t="s">
        <v>452</v>
      </c>
      <c r="B268" s="38" t="s">
        <v>446</v>
      </c>
      <c r="C268" s="27" t="s">
        <v>45</v>
      </c>
      <c r="D268" s="34" t="s">
        <v>46</v>
      </c>
      <c r="E268" s="34" t="s">
        <v>46</v>
      </c>
      <c r="F268" s="34" t="s">
        <v>46</v>
      </c>
      <c r="G268" s="34">
        <v>0</v>
      </c>
      <c r="H268" s="34" t="s">
        <v>46</v>
      </c>
      <c r="I268" s="34" t="s">
        <v>46</v>
      </c>
      <c r="J268" s="34" t="s">
        <v>46</v>
      </c>
      <c r="K268" s="34" t="s">
        <v>46</v>
      </c>
      <c r="L268" s="34" t="s">
        <v>46</v>
      </c>
      <c r="M268" s="34" t="s">
        <v>46</v>
      </c>
      <c r="N268" s="34" t="s">
        <v>46</v>
      </c>
      <c r="O268" s="34" t="s">
        <v>46</v>
      </c>
      <c r="P268" s="34" t="s">
        <v>46</v>
      </c>
      <c r="Q268" s="34" t="s">
        <v>46</v>
      </c>
      <c r="R268" s="34" t="s">
        <v>46</v>
      </c>
      <c r="S268" s="34" t="s">
        <v>46</v>
      </c>
      <c r="T268" s="29" t="str">
        <f t="shared" si="11"/>
        <v>-</v>
      </c>
      <c r="U268" s="30" t="str">
        <f t="shared" si="10"/>
        <v>-</v>
      </c>
    </row>
    <row r="269" spans="1:21" s="18" customFormat="1" x14ac:dyDescent="0.25">
      <c r="A269" s="25" t="s">
        <v>453</v>
      </c>
      <c r="B269" s="35" t="s">
        <v>454</v>
      </c>
      <c r="C269" s="27" t="s">
        <v>45</v>
      </c>
      <c r="D269" s="34" t="s">
        <v>46</v>
      </c>
      <c r="E269" s="34" t="s">
        <v>46</v>
      </c>
      <c r="F269" s="34" t="s">
        <v>46</v>
      </c>
      <c r="G269" s="34">
        <v>0</v>
      </c>
      <c r="H269" s="34" t="s">
        <v>46</v>
      </c>
      <c r="I269" s="34" t="s">
        <v>46</v>
      </c>
      <c r="J269" s="34" t="s">
        <v>46</v>
      </c>
      <c r="K269" s="34" t="s">
        <v>46</v>
      </c>
      <c r="L269" s="34" t="s">
        <v>46</v>
      </c>
      <c r="M269" s="34" t="s">
        <v>46</v>
      </c>
      <c r="N269" s="34" t="s">
        <v>46</v>
      </c>
      <c r="O269" s="34" t="s">
        <v>46</v>
      </c>
      <c r="P269" s="34" t="s">
        <v>46</v>
      </c>
      <c r="Q269" s="34" t="s">
        <v>46</v>
      </c>
      <c r="R269" s="34" t="s">
        <v>46</v>
      </c>
      <c r="S269" s="34" t="s">
        <v>46</v>
      </c>
      <c r="T269" s="29" t="str">
        <f t="shared" si="11"/>
        <v>-</v>
      </c>
      <c r="U269" s="30" t="str">
        <f t="shared" si="10"/>
        <v>-</v>
      </c>
    </row>
    <row r="270" spans="1:21" s="18" customFormat="1" x14ac:dyDescent="0.25">
      <c r="A270" s="25" t="s">
        <v>455</v>
      </c>
      <c r="B270" s="37" t="s">
        <v>446</v>
      </c>
      <c r="C270" s="27" t="s">
        <v>45</v>
      </c>
      <c r="D270" s="34" t="s">
        <v>46</v>
      </c>
      <c r="E270" s="34" t="s">
        <v>46</v>
      </c>
      <c r="F270" s="34" t="s">
        <v>46</v>
      </c>
      <c r="G270" s="34">
        <v>0</v>
      </c>
      <c r="H270" s="34" t="s">
        <v>46</v>
      </c>
      <c r="I270" s="34" t="s">
        <v>46</v>
      </c>
      <c r="J270" s="34" t="s">
        <v>46</v>
      </c>
      <c r="K270" s="34" t="s">
        <v>46</v>
      </c>
      <c r="L270" s="34" t="s">
        <v>46</v>
      </c>
      <c r="M270" s="34" t="s">
        <v>46</v>
      </c>
      <c r="N270" s="34" t="s">
        <v>46</v>
      </c>
      <c r="O270" s="34" t="s">
        <v>46</v>
      </c>
      <c r="P270" s="34" t="s">
        <v>46</v>
      </c>
      <c r="Q270" s="34" t="s">
        <v>46</v>
      </c>
      <c r="R270" s="34" t="s">
        <v>46</v>
      </c>
      <c r="S270" s="34" t="s">
        <v>46</v>
      </c>
      <c r="T270" s="29" t="str">
        <f t="shared" si="11"/>
        <v>-</v>
      </c>
      <c r="U270" s="30" t="str">
        <f t="shared" si="10"/>
        <v>-</v>
      </c>
    </row>
    <row r="271" spans="1:21" s="18" customFormat="1" x14ac:dyDescent="0.25">
      <c r="A271" s="25" t="s">
        <v>456</v>
      </c>
      <c r="B271" s="32" t="s">
        <v>457</v>
      </c>
      <c r="C271" s="27" t="s">
        <v>45</v>
      </c>
      <c r="D271" s="34">
        <v>849.16690364999999</v>
      </c>
      <c r="E271" s="34">
        <v>837.52229727999998</v>
      </c>
      <c r="F271" s="34">
        <v>945.61902000102816</v>
      </c>
      <c r="G271" s="34">
        <v>859.74194042000011</v>
      </c>
      <c r="H271" s="34">
        <v>983.22311965646554</v>
      </c>
      <c r="I271" s="34">
        <v>1004.8427217852063</v>
      </c>
      <c r="J271" s="34">
        <v>1033.4111751412188</v>
      </c>
      <c r="K271" s="34">
        <v>1064.19864811825</v>
      </c>
      <c r="L271" s="34">
        <v>1077.2572714765747</v>
      </c>
      <c r="M271" s="34">
        <v>1132.1562257644125</v>
      </c>
      <c r="N271" s="34">
        <v>1118.3987017789023</v>
      </c>
      <c r="O271" s="34">
        <v>1191.6289202625676</v>
      </c>
      <c r="P271" s="34">
        <v>1253.6185925164148</v>
      </c>
      <c r="Q271" s="34" t="s">
        <v>46</v>
      </c>
      <c r="R271" s="34">
        <v>1253.6185925164148</v>
      </c>
      <c r="S271" s="34" t="s">
        <v>46</v>
      </c>
      <c r="T271" s="29">
        <f t="shared" si="11"/>
        <v>1253.6185925164148</v>
      </c>
      <c r="U271" s="30">
        <f t="shared" si="10"/>
        <v>1191.6289202625676</v>
      </c>
    </row>
    <row r="272" spans="1:21" s="18" customFormat="1" x14ac:dyDescent="0.25">
      <c r="A272" s="25" t="s">
        <v>458</v>
      </c>
      <c r="B272" s="37" t="s">
        <v>446</v>
      </c>
      <c r="C272" s="27" t="s">
        <v>45</v>
      </c>
      <c r="D272" s="34">
        <v>0</v>
      </c>
      <c r="E272" s="34">
        <v>2.3283064365386962E-16</v>
      </c>
      <c r="F272" s="34">
        <v>2.0344388540189984</v>
      </c>
      <c r="G272" s="34">
        <v>0</v>
      </c>
      <c r="H272" s="34">
        <v>2.0344388540189984</v>
      </c>
      <c r="I272" s="34">
        <v>10.130644060000121</v>
      </c>
      <c r="J272" s="34">
        <v>2.0344388540189984</v>
      </c>
      <c r="K272" s="34">
        <v>10.130644060000121</v>
      </c>
      <c r="L272" s="34">
        <v>2.0344388540189984</v>
      </c>
      <c r="M272" s="34">
        <v>10.130644060000121</v>
      </c>
      <c r="N272" s="34">
        <v>2.0344388540189984</v>
      </c>
      <c r="O272" s="34">
        <v>10.130644060000121</v>
      </c>
      <c r="P272" s="34">
        <v>10.130644060000121</v>
      </c>
      <c r="Q272" s="34" t="s">
        <v>46</v>
      </c>
      <c r="R272" s="34">
        <v>10.130644060000121</v>
      </c>
      <c r="S272" s="34" t="s">
        <v>46</v>
      </c>
      <c r="T272" s="29">
        <f t="shared" si="11"/>
        <v>10.130644060000121</v>
      </c>
      <c r="U272" s="30">
        <f t="shared" si="10"/>
        <v>10.130644060000121</v>
      </c>
    </row>
    <row r="273" spans="1:21" s="18" customFormat="1" x14ac:dyDescent="0.25">
      <c r="A273" s="25" t="s">
        <v>459</v>
      </c>
      <c r="B273" s="32" t="s">
        <v>460</v>
      </c>
      <c r="C273" s="27" t="s">
        <v>45</v>
      </c>
      <c r="D273" s="34">
        <v>0</v>
      </c>
      <c r="E273" s="34">
        <v>0</v>
      </c>
      <c r="F273" s="34" t="s">
        <v>46</v>
      </c>
      <c r="G273" s="34" t="s">
        <v>46</v>
      </c>
      <c r="H273" s="34" t="s">
        <v>46</v>
      </c>
      <c r="I273" s="34" t="s">
        <v>46</v>
      </c>
      <c r="J273" s="34" t="s">
        <v>46</v>
      </c>
      <c r="K273" s="34" t="s">
        <v>46</v>
      </c>
      <c r="L273" s="34" t="s">
        <v>46</v>
      </c>
      <c r="M273" s="34" t="s">
        <v>46</v>
      </c>
      <c r="N273" s="34" t="s">
        <v>46</v>
      </c>
      <c r="O273" s="34" t="s">
        <v>46</v>
      </c>
      <c r="P273" s="34" t="s">
        <v>46</v>
      </c>
      <c r="Q273" s="34" t="s">
        <v>46</v>
      </c>
      <c r="R273" s="34" t="s">
        <v>46</v>
      </c>
      <c r="S273" s="34" t="s">
        <v>46</v>
      </c>
      <c r="T273" s="29" t="str">
        <f t="shared" si="11"/>
        <v>-</v>
      </c>
      <c r="U273" s="30" t="str">
        <f t="shared" si="10"/>
        <v>-</v>
      </c>
    </row>
    <row r="274" spans="1:21" s="18" customFormat="1" x14ac:dyDescent="0.25">
      <c r="A274" s="25" t="s">
        <v>461</v>
      </c>
      <c r="B274" s="37" t="s">
        <v>446</v>
      </c>
      <c r="C274" s="27" t="s">
        <v>45</v>
      </c>
      <c r="D274" s="34">
        <v>0</v>
      </c>
      <c r="E274" s="34">
        <v>0</v>
      </c>
      <c r="F274" s="34" t="s">
        <v>46</v>
      </c>
      <c r="G274" s="34" t="s">
        <v>46</v>
      </c>
      <c r="H274" s="34" t="s">
        <v>46</v>
      </c>
      <c r="I274" s="34" t="s">
        <v>46</v>
      </c>
      <c r="J274" s="34" t="s">
        <v>46</v>
      </c>
      <c r="K274" s="34" t="s">
        <v>46</v>
      </c>
      <c r="L274" s="34" t="s">
        <v>46</v>
      </c>
      <c r="M274" s="34" t="s">
        <v>46</v>
      </c>
      <c r="N274" s="34" t="s">
        <v>46</v>
      </c>
      <c r="O274" s="34" t="s">
        <v>46</v>
      </c>
      <c r="P274" s="34" t="s">
        <v>46</v>
      </c>
      <c r="Q274" s="34" t="s">
        <v>46</v>
      </c>
      <c r="R274" s="34" t="s">
        <v>46</v>
      </c>
      <c r="S274" s="34" t="s">
        <v>46</v>
      </c>
      <c r="T274" s="29" t="str">
        <f t="shared" si="11"/>
        <v>-</v>
      </c>
      <c r="U274" s="30" t="str">
        <f t="shared" si="10"/>
        <v>-</v>
      </c>
    </row>
    <row r="275" spans="1:21" s="18" customFormat="1" x14ac:dyDescent="0.25">
      <c r="A275" s="25" t="s">
        <v>462</v>
      </c>
      <c r="B275" s="32" t="s">
        <v>463</v>
      </c>
      <c r="C275" s="27" t="s">
        <v>45</v>
      </c>
      <c r="D275" s="34">
        <v>7.8176041100000004</v>
      </c>
      <c r="E275" s="34">
        <v>22.193513450000019</v>
      </c>
      <c r="F275" s="34">
        <v>0</v>
      </c>
      <c r="G275" s="34">
        <v>30.364982319999999</v>
      </c>
      <c r="H275" s="34">
        <v>0</v>
      </c>
      <c r="I275" s="34">
        <v>6.6291650313341526</v>
      </c>
      <c r="J275" s="34">
        <v>0</v>
      </c>
      <c r="K275" s="34">
        <v>0.20615101533383132</v>
      </c>
      <c r="L275" s="34">
        <v>0</v>
      </c>
      <c r="M275" s="34">
        <v>0.20255101533373818</v>
      </c>
      <c r="N275" s="34">
        <v>0</v>
      </c>
      <c r="O275" s="34">
        <v>0.20015101533359847</v>
      </c>
      <c r="P275" s="34">
        <v>0.19895101533364504</v>
      </c>
      <c r="Q275" s="34" t="s">
        <v>46</v>
      </c>
      <c r="R275" s="34">
        <v>0.19895101533364504</v>
      </c>
      <c r="S275" s="34" t="s">
        <v>46</v>
      </c>
      <c r="T275" s="29">
        <f t="shared" si="11"/>
        <v>0.19895101533364504</v>
      </c>
      <c r="U275" s="30">
        <f t="shared" si="10"/>
        <v>0.20015101533359847</v>
      </c>
    </row>
    <row r="276" spans="1:21" s="18" customFormat="1" x14ac:dyDescent="0.25">
      <c r="A276" s="25" t="s">
        <v>464</v>
      </c>
      <c r="B276" s="37" t="s">
        <v>446</v>
      </c>
      <c r="C276" s="27" t="s">
        <v>45</v>
      </c>
      <c r="D276" s="34">
        <v>0.29074091000000013</v>
      </c>
      <c r="E276" s="34">
        <v>1.0059284199999994</v>
      </c>
      <c r="F276" s="34">
        <v>0</v>
      </c>
      <c r="G276" s="34">
        <v>22.675917550000001</v>
      </c>
      <c r="H276" s="34">
        <v>0</v>
      </c>
      <c r="I276" s="34">
        <v>0</v>
      </c>
      <c r="J276" s="34">
        <v>0</v>
      </c>
      <c r="K276" s="34">
        <v>0</v>
      </c>
      <c r="L276" s="34">
        <v>0</v>
      </c>
      <c r="M276" s="34">
        <v>0</v>
      </c>
      <c r="N276" s="34">
        <v>0</v>
      </c>
      <c r="O276" s="34">
        <v>0</v>
      </c>
      <c r="P276" s="34">
        <v>0</v>
      </c>
      <c r="Q276" s="34" t="s">
        <v>46</v>
      </c>
      <c r="R276" s="34">
        <v>0</v>
      </c>
      <c r="S276" s="34" t="s">
        <v>46</v>
      </c>
      <c r="T276" s="29">
        <f t="shared" si="11"/>
        <v>0</v>
      </c>
      <c r="U276" s="30">
        <f t="shared" si="10"/>
        <v>0</v>
      </c>
    </row>
    <row r="277" spans="1:21" s="18" customFormat="1" x14ac:dyDescent="0.25">
      <c r="A277" s="25" t="s">
        <v>465</v>
      </c>
      <c r="B277" s="32" t="s">
        <v>466</v>
      </c>
      <c r="C277" s="27" t="s">
        <v>45</v>
      </c>
      <c r="D277" s="34">
        <v>0</v>
      </c>
      <c r="E277" s="34">
        <v>0</v>
      </c>
      <c r="F277" s="34">
        <v>0</v>
      </c>
      <c r="G277" s="34">
        <v>0</v>
      </c>
      <c r="H277" s="34">
        <v>0</v>
      </c>
      <c r="I277" s="34">
        <v>0</v>
      </c>
      <c r="J277" s="34">
        <v>0</v>
      </c>
      <c r="K277" s="34">
        <v>0</v>
      </c>
      <c r="L277" s="34">
        <v>0</v>
      </c>
      <c r="M277" s="34">
        <v>0</v>
      </c>
      <c r="N277" s="34">
        <v>0</v>
      </c>
      <c r="O277" s="34">
        <v>0</v>
      </c>
      <c r="P277" s="34">
        <v>0</v>
      </c>
      <c r="Q277" s="34" t="s">
        <v>46</v>
      </c>
      <c r="R277" s="34">
        <v>0</v>
      </c>
      <c r="S277" s="34" t="s">
        <v>46</v>
      </c>
      <c r="T277" s="29">
        <f t="shared" si="11"/>
        <v>0</v>
      </c>
      <c r="U277" s="30">
        <f t="shared" si="10"/>
        <v>0</v>
      </c>
    </row>
    <row r="278" spans="1:21" s="18" customFormat="1" x14ac:dyDescent="0.25">
      <c r="A278" s="25" t="s">
        <v>467</v>
      </c>
      <c r="B278" s="37" t="s">
        <v>446</v>
      </c>
      <c r="C278" s="27" t="s">
        <v>45</v>
      </c>
      <c r="D278" s="34">
        <v>0</v>
      </c>
      <c r="E278" s="34">
        <v>0</v>
      </c>
      <c r="F278" s="34">
        <v>0</v>
      </c>
      <c r="G278" s="34">
        <v>0</v>
      </c>
      <c r="H278" s="34">
        <v>0</v>
      </c>
      <c r="I278" s="34">
        <v>0</v>
      </c>
      <c r="J278" s="34">
        <v>0</v>
      </c>
      <c r="K278" s="34">
        <v>0</v>
      </c>
      <c r="L278" s="34">
        <v>0</v>
      </c>
      <c r="M278" s="34">
        <v>0</v>
      </c>
      <c r="N278" s="34">
        <v>0</v>
      </c>
      <c r="O278" s="34">
        <v>0</v>
      </c>
      <c r="P278" s="34">
        <v>0</v>
      </c>
      <c r="Q278" s="34" t="s">
        <v>46</v>
      </c>
      <c r="R278" s="34">
        <v>0</v>
      </c>
      <c r="S278" s="34" t="s">
        <v>46</v>
      </c>
      <c r="T278" s="29">
        <f t="shared" si="11"/>
        <v>0</v>
      </c>
      <c r="U278" s="30">
        <f t="shared" si="10"/>
        <v>0</v>
      </c>
    </row>
    <row r="279" spans="1:21" s="18" customFormat="1" x14ac:dyDescent="0.25">
      <c r="A279" s="25" t="s">
        <v>468</v>
      </c>
      <c r="B279" s="32" t="s">
        <v>469</v>
      </c>
      <c r="C279" s="27" t="s">
        <v>45</v>
      </c>
      <c r="D279" s="34" t="s">
        <v>46</v>
      </c>
      <c r="E279" s="34" t="s">
        <v>46</v>
      </c>
      <c r="F279" s="34" t="s">
        <v>46</v>
      </c>
      <c r="G279" s="34">
        <v>0</v>
      </c>
      <c r="H279" s="34" t="s">
        <v>46</v>
      </c>
      <c r="I279" s="34" t="s">
        <v>46</v>
      </c>
      <c r="J279" s="34" t="s">
        <v>46</v>
      </c>
      <c r="K279" s="34" t="s">
        <v>46</v>
      </c>
      <c r="L279" s="34" t="s">
        <v>46</v>
      </c>
      <c r="M279" s="34" t="s">
        <v>46</v>
      </c>
      <c r="N279" s="34" t="s">
        <v>46</v>
      </c>
      <c r="O279" s="34" t="s">
        <v>46</v>
      </c>
      <c r="P279" s="34" t="s">
        <v>46</v>
      </c>
      <c r="Q279" s="34" t="s">
        <v>46</v>
      </c>
      <c r="R279" s="34" t="s">
        <v>46</v>
      </c>
      <c r="S279" s="34" t="s">
        <v>46</v>
      </c>
      <c r="T279" s="29" t="str">
        <f t="shared" si="11"/>
        <v>-</v>
      </c>
      <c r="U279" s="30" t="str">
        <f t="shared" si="10"/>
        <v>-</v>
      </c>
    </row>
    <row r="280" spans="1:21" s="18" customFormat="1" x14ac:dyDescent="0.25">
      <c r="A280" s="25" t="s">
        <v>470</v>
      </c>
      <c r="B280" s="37" t="s">
        <v>446</v>
      </c>
      <c r="C280" s="27" t="s">
        <v>45</v>
      </c>
      <c r="D280" s="34" t="s">
        <v>46</v>
      </c>
      <c r="E280" s="34" t="s">
        <v>46</v>
      </c>
      <c r="F280" s="34" t="s">
        <v>46</v>
      </c>
      <c r="G280" s="34">
        <v>0</v>
      </c>
      <c r="H280" s="34" t="s">
        <v>46</v>
      </c>
      <c r="I280" s="34" t="s">
        <v>46</v>
      </c>
      <c r="J280" s="34" t="s">
        <v>46</v>
      </c>
      <c r="K280" s="34" t="s">
        <v>46</v>
      </c>
      <c r="L280" s="34" t="s">
        <v>46</v>
      </c>
      <c r="M280" s="34" t="s">
        <v>46</v>
      </c>
      <c r="N280" s="34" t="s">
        <v>46</v>
      </c>
      <c r="O280" s="34" t="s">
        <v>46</v>
      </c>
      <c r="P280" s="34" t="s">
        <v>46</v>
      </c>
      <c r="Q280" s="34" t="s">
        <v>46</v>
      </c>
      <c r="R280" s="34" t="s">
        <v>46</v>
      </c>
      <c r="S280" s="34" t="s">
        <v>46</v>
      </c>
      <c r="T280" s="29" t="str">
        <f t="shared" si="11"/>
        <v>-</v>
      </c>
      <c r="U280" s="30" t="str">
        <f t="shared" si="10"/>
        <v>-</v>
      </c>
    </row>
    <row r="281" spans="1:21" s="18" customFormat="1" ht="31.5" x14ac:dyDescent="0.25">
      <c r="A281" s="25" t="s">
        <v>471</v>
      </c>
      <c r="B281" s="35" t="s">
        <v>472</v>
      </c>
      <c r="C281" s="27" t="s">
        <v>45</v>
      </c>
      <c r="D281" s="34" t="s">
        <v>46</v>
      </c>
      <c r="E281" s="34" t="s">
        <v>46</v>
      </c>
      <c r="F281" s="34" t="s">
        <v>46</v>
      </c>
      <c r="G281" s="34">
        <v>0</v>
      </c>
      <c r="H281" s="34" t="s">
        <v>46</v>
      </c>
      <c r="I281" s="34" t="s">
        <v>46</v>
      </c>
      <c r="J281" s="34" t="s">
        <v>46</v>
      </c>
      <c r="K281" s="34" t="s">
        <v>46</v>
      </c>
      <c r="L281" s="34" t="s">
        <v>46</v>
      </c>
      <c r="M281" s="34" t="s">
        <v>46</v>
      </c>
      <c r="N281" s="34" t="s">
        <v>46</v>
      </c>
      <c r="O281" s="34" t="s">
        <v>46</v>
      </c>
      <c r="P281" s="34" t="s">
        <v>46</v>
      </c>
      <c r="Q281" s="34" t="s">
        <v>46</v>
      </c>
      <c r="R281" s="34" t="s">
        <v>46</v>
      </c>
      <c r="S281" s="34" t="s">
        <v>46</v>
      </c>
      <c r="T281" s="29" t="str">
        <f t="shared" si="11"/>
        <v>-</v>
      </c>
      <c r="U281" s="30" t="str">
        <f t="shared" si="10"/>
        <v>-</v>
      </c>
    </row>
    <row r="282" spans="1:21" s="18" customFormat="1" x14ac:dyDescent="0.25">
      <c r="A282" s="25" t="s">
        <v>473</v>
      </c>
      <c r="B282" s="37" t="s">
        <v>446</v>
      </c>
      <c r="C282" s="27" t="s">
        <v>45</v>
      </c>
      <c r="D282" s="34" t="s">
        <v>46</v>
      </c>
      <c r="E282" s="34" t="s">
        <v>46</v>
      </c>
      <c r="F282" s="34" t="s">
        <v>46</v>
      </c>
      <c r="G282" s="34">
        <v>0</v>
      </c>
      <c r="H282" s="34" t="s">
        <v>46</v>
      </c>
      <c r="I282" s="34" t="s">
        <v>46</v>
      </c>
      <c r="J282" s="34" t="s">
        <v>46</v>
      </c>
      <c r="K282" s="34" t="s">
        <v>46</v>
      </c>
      <c r="L282" s="34" t="s">
        <v>46</v>
      </c>
      <c r="M282" s="34" t="s">
        <v>46</v>
      </c>
      <c r="N282" s="34" t="s">
        <v>46</v>
      </c>
      <c r="O282" s="34" t="s">
        <v>46</v>
      </c>
      <c r="P282" s="34" t="s">
        <v>46</v>
      </c>
      <c r="Q282" s="34" t="s">
        <v>46</v>
      </c>
      <c r="R282" s="34" t="s">
        <v>46</v>
      </c>
      <c r="S282" s="34" t="s">
        <v>46</v>
      </c>
      <c r="T282" s="29" t="str">
        <f t="shared" si="11"/>
        <v>-</v>
      </c>
      <c r="U282" s="30" t="str">
        <f t="shared" si="10"/>
        <v>-</v>
      </c>
    </row>
    <row r="283" spans="1:21" s="18" customFormat="1" x14ac:dyDescent="0.25">
      <c r="A283" s="25" t="s">
        <v>474</v>
      </c>
      <c r="B283" s="37" t="s">
        <v>70</v>
      </c>
      <c r="C283" s="27" t="s">
        <v>45</v>
      </c>
      <c r="D283" s="34" t="s">
        <v>46</v>
      </c>
      <c r="E283" s="34" t="s">
        <v>46</v>
      </c>
      <c r="F283" s="34" t="s">
        <v>46</v>
      </c>
      <c r="G283" s="34">
        <v>0</v>
      </c>
      <c r="H283" s="34" t="s">
        <v>46</v>
      </c>
      <c r="I283" s="34" t="s">
        <v>46</v>
      </c>
      <c r="J283" s="34" t="s">
        <v>46</v>
      </c>
      <c r="K283" s="34" t="s">
        <v>46</v>
      </c>
      <c r="L283" s="34" t="s">
        <v>46</v>
      </c>
      <c r="M283" s="34" t="s">
        <v>46</v>
      </c>
      <c r="N283" s="34" t="s">
        <v>46</v>
      </c>
      <c r="O283" s="34" t="s">
        <v>46</v>
      </c>
      <c r="P283" s="34" t="s">
        <v>46</v>
      </c>
      <c r="Q283" s="34" t="s">
        <v>46</v>
      </c>
      <c r="R283" s="34" t="s">
        <v>46</v>
      </c>
      <c r="S283" s="34" t="s">
        <v>46</v>
      </c>
      <c r="T283" s="29" t="str">
        <f t="shared" si="11"/>
        <v>-</v>
      </c>
      <c r="U283" s="30" t="str">
        <f t="shared" si="10"/>
        <v>-</v>
      </c>
    </row>
    <row r="284" spans="1:21" s="18" customFormat="1" x14ac:dyDescent="0.25">
      <c r="A284" s="25" t="s">
        <v>475</v>
      </c>
      <c r="B284" s="38" t="s">
        <v>446</v>
      </c>
      <c r="C284" s="27" t="s">
        <v>45</v>
      </c>
      <c r="D284" s="34" t="s">
        <v>46</v>
      </c>
      <c r="E284" s="34" t="s">
        <v>46</v>
      </c>
      <c r="F284" s="34" t="s">
        <v>46</v>
      </c>
      <c r="G284" s="34">
        <v>0</v>
      </c>
      <c r="H284" s="34" t="s">
        <v>46</v>
      </c>
      <c r="I284" s="34" t="s">
        <v>46</v>
      </c>
      <c r="J284" s="34" t="s">
        <v>46</v>
      </c>
      <c r="K284" s="34" t="s">
        <v>46</v>
      </c>
      <c r="L284" s="34" t="s">
        <v>46</v>
      </c>
      <c r="M284" s="34" t="s">
        <v>46</v>
      </c>
      <c r="N284" s="34" t="s">
        <v>46</v>
      </c>
      <c r="O284" s="34" t="s">
        <v>46</v>
      </c>
      <c r="P284" s="34" t="s">
        <v>46</v>
      </c>
      <c r="Q284" s="34" t="s">
        <v>46</v>
      </c>
      <c r="R284" s="34" t="s">
        <v>46</v>
      </c>
      <c r="S284" s="34" t="s">
        <v>46</v>
      </c>
      <c r="T284" s="29" t="str">
        <f t="shared" si="11"/>
        <v>-</v>
      </c>
      <c r="U284" s="30" t="str">
        <f t="shared" si="10"/>
        <v>-</v>
      </c>
    </row>
    <row r="285" spans="1:21" s="18" customFormat="1" x14ac:dyDescent="0.25">
      <c r="A285" s="25" t="s">
        <v>476</v>
      </c>
      <c r="B285" s="37" t="s">
        <v>72</v>
      </c>
      <c r="C285" s="27" t="s">
        <v>45</v>
      </c>
      <c r="D285" s="34" t="s">
        <v>46</v>
      </c>
      <c r="E285" s="34" t="s">
        <v>46</v>
      </c>
      <c r="F285" s="34" t="s">
        <v>46</v>
      </c>
      <c r="G285" s="34">
        <v>0</v>
      </c>
      <c r="H285" s="34" t="s">
        <v>46</v>
      </c>
      <c r="I285" s="34" t="s">
        <v>46</v>
      </c>
      <c r="J285" s="34" t="s">
        <v>46</v>
      </c>
      <c r="K285" s="34" t="s">
        <v>46</v>
      </c>
      <c r="L285" s="34" t="s">
        <v>46</v>
      </c>
      <c r="M285" s="34" t="s">
        <v>46</v>
      </c>
      <c r="N285" s="34" t="s">
        <v>46</v>
      </c>
      <c r="O285" s="34" t="s">
        <v>46</v>
      </c>
      <c r="P285" s="34" t="s">
        <v>46</v>
      </c>
      <c r="Q285" s="34" t="s">
        <v>46</v>
      </c>
      <c r="R285" s="34" t="s">
        <v>46</v>
      </c>
      <c r="S285" s="34" t="s">
        <v>46</v>
      </c>
      <c r="T285" s="29" t="str">
        <f t="shared" si="11"/>
        <v>-</v>
      </c>
      <c r="U285" s="30" t="str">
        <f t="shared" si="10"/>
        <v>-</v>
      </c>
    </row>
    <row r="286" spans="1:21" s="18" customFormat="1" x14ac:dyDescent="0.25">
      <c r="A286" s="25" t="s">
        <v>477</v>
      </c>
      <c r="B286" s="38" t="s">
        <v>446</v>
      </c>
      <c r="C286" s="27" t="s">
        <v>45</v>
      </c>
      <c r="D286" s="34" t="s">
        <v>46</v>
      </c>
      <c r="E286" s="34" t="s">
        <v>46</v>
      </c>
      <c r="F286" s="34" t="s">
        <v>46</v>
      </c>
      <c r="G286" s="34">
        <v>0</v>
      </c>
      <c r="H286" s="34" t="s">
        <v>46</v>
      </c>
      <c r="I286" s="34" t="s">
        <v>46</v>
      </c>
      <c r="J286" s="34" t="s">
        <v>46</v>
      </c>
      <c r="K286" s="34" t="s">
        <v>46</v>
      </c>
      <c r="L286" s="34" t="s">
        <v>46</v>
      </c>
      <c r="M286" s="34" t="s">
        <v>46</v>
      </c>
      <c r="N286" s="34" t="s">
        <v>46</v>
      </c>
      <c r="O286" s="34" t="s">
        <v>46</v>
      </c>
      <c r="P286" s="34" t="s">
        <v>46</v>
      </c>
      <c r="Q286" s="34" t="s">
        <v>46</v>
      </c>
      <c r="R286" s="34" t="s">
        <v>46</v>
      </c>
      <c r="S286" s="34" t="s">
        <v>46</v>
      </c>
      <c r="T286" s="29" t="str">
        <f t="shared" si="11"/>
        <v>-</v>
      </c>
      <c r="U286" s="30" t="str">
        <f t="shared" si="10"/>
        <v>-</v>
      </c>
    </row>
    <row r="287" spans="1:21" s="18" customFormat="1" x14ac:dyDescent="0.25">
      <c r="A287" s="25" t="s">
        <v>478</v>
      </c>
      <c r="B287" s="35" t="s">
        <v>479</v>
      </c>
      <c r="C287" s="27" t="s">
        <v>45</v>
      </c>
      <c r="D287" s="34">
        <v>254.14067909741476</v>
      </c>
      <c r="E287" s="34">
        <v>267.15999882070395</v>
      </c>
      <c r="F287" s="34">
        <v>302.44606211608937</v>
      </c>
      <c r="G287" s="34">
        <v>133.21672564890318</v>
      </c>
      <c r="H287" s="34">
        <v>417.51594226491306</v>
      </c>
      <c r="I287" s="34">
        <v>156.95254293756904</v>
      </c>
      <c r="J287" s="34">
        <v>459.5614367290566</v>
      </c>
      <c r="K287" s="34">
        <v>163.37555695356934</v>
      </c>
      <c r="L287" s="34">
        <v>604.32722704077128</v>
      </c>
      <c r="M287" s="34">
        <v>163.37915695356944</v>
      </c>
      <c r="N287" s="34">
        <v>754.16080601688327</v>
      </c>
      <c r="O287" s="34">
        <v>163.3815569535698</v>
      </c>
      <c r="P287" s="34">
        <v>163.38275695356975</v>
      </c>
      <c r="Q287" s="34" t="s">
        <v>46</v>
      </c>
      <c r="R287" s="34">
        <v>163.38275695356975</v>
      </c>
      <c r="S287" s="34" t="s">
        <v>46</v>
      </c>
      <c r="T287" s="29">
        <f t="shared" si="11"/>
        <v>163.38275695356975</v>
      </c>
      <c r="U287" s="30">
        <f t="shared" si="10"/>
        <v>163.3815569535698</v>
      </c>
    </row>
    <row r="288" spans="1:21" s="18" customFormat="1" x14ac:dyDescent="0.25">
      <c r="A288" s="25" t="s">
        <v>480</v>
      </c>
      <c r="B288" s="37" t="s">
        <v>446</v>
      </c>
      <c r="C288" s="27" t="s">
        <v>45</v>
      </c>
      <c r="D288" s="34">
        <v>53.603947147371045</v>
      </c>
      <c r="E288" s="34">
        <v>37.850536815814706</v>
      </c>
      <c r="F288" s="34">
        <v>57.55708791027854</v>
      </c>
      <c r="G288" s="34">
        <v>18.192781378312837</v>
      </c>
      <c r="H288" s="34">
        <v>65.190786900491602</v>
      </c>
      <c r="I288" s="34">
        <v>0</v>
      </c>
      <c r="J288" s="34">
        <v>69.802464397936433</v>
      </c>
      <c r="K288" s="34">
        <v>0</v>
      </c>
      <c r="L288" s="34">
        <v>79.233058730289983</v>
      </c>
      <c r="M288" s="34">
        <v>0</v>
      </c>
      <c r="N288" s="34">
        <v>88.781809194211945</v>
      </c>
      <c r="O288" s="34">
        <v>0</v>
      </c>
      <c r="P288" s="34">
        <v>0</v>
      </c>
      <c r="Q288" s="34" t="s">
        <v>46</v>
      </c>
      <c r="R288" s="34">
        <v>0</v>
      </c>
      <c r="S288" s="34" t="s">
        <v>46</v>
      </c>
      <c r="T288" s="29">
        <f t="shared" si="11"/>
        <v>0</v>
      </c>
      <c r="U288" s="30">
        <f t="shared" si="10"/>
        <v>0</v>
      </c>
    </row>
    <row r="289" spans="1:21" s="18" customFormat="1" x14ac:dyDescent="0.25">
      <c r="A289" s="25" t="s">
        <v>481</v>
      </c>
      <c r="B289" s="36" t="s">
        <v>482</v>
      </c>
      <c r="C289" s="27" t="s">
        <v>45</v>
      </c>
      <c r="D289" s="34">
        <v>4365.4524528127631</v>
      </c>
      <c r="E289" s="34">
        <v>4134.7725293925378</v>
      </c>
      <c r="F289" s="34">
        <v>4354.8405812715373</v>
      </c>
      <c r="G289" s="34">
        <v>4798.1436272316823</v>
      </c>
      <c r="H289" s="34">
        <v>5655.6004358604423</v>
      </c>
      <c r="I289" s="34">
        <v>6018.9129229023674</v>
      </c>
      <c r="J289" s="34">
        <v>3590.8455036718547</v>
      </c>
      <c r="K289" s="34">
        <v>5746.6146800817432</v>
      </c>
      <c r="L289" s="34">
        <v>3494.6267896975764</v>
      </c>
      <c r="M289" s="34">
        <v>4184.4147089431035</v>
      </c>
      <c r="N289" s="34">
        <v>2926.7362045593572</v>
      </c>
      <c r="O289" s="34">
        <v>4715.3267945610787</v>
      </c>
      <c r="P289" s="34">
        <v>4422.4777102360686</v>
      </c>
      <c r="Q289" s="34" t="s">
        <v>46</v>
      </c>
      <c r="R289" s="34">
        <v>3920.8817420834839</v>
      </c>
      <c r="S289" s="34" t="s">
        <v>46</v>
      </c>
      <c r="T289" s="29">
        <f t="shared" si="11"/>
        <v>3920.8817420834839</v>
      </c>
      <c r="U289" s="30">
        <f t="shared" si="10"/>
        <v>4715.3267945610787</v>
      </c>
    </row>
    <row r="290" spans="1:21" s="18" customFormat="1" x14ac:dyDescent="0.25">
      <c r="A290" s="25" t="s">
        <v>483</v>
      </c>
      <c r="B290" s="35" t="s">
        <v>484</v>
      </c>
      <c r="C290" s="27" t="s">
        <v>45</v>
      </c>
      <c r="D290" s="34" t="s">
        <v>46</v>
      </c>
      <c r="E290" s="34" t="s">
        <v>46</v>
      </c>
      <c r="F290" s="34" t="s">
        <v>46</v>
      </c>
      <c r="G290" s="34">
        <v>0</v>
      </c>
      <c r="H290" s="34" t="s">
        <v>46</v>
      </c>
      <c r="I290" s="34">
        <v>0</v>
      </c>
      <c r="J290" s="34" t="s">
        <v>46</v>
      </c>
      <c r="K290" s="34">
        <v>0</v>
      </c>
      <c r="L290" s="34" t="s">
        <v>46</v>
      </c>
      <c r="M290" s="34">
        <v>0</v>
      </c>
      <c r="N290" s="34" t="s">
        <v>46</v>
      </c>
      <c r="O290" s="34">
        <v>0</v>
      </c>
      <c r="P290" s="34">
        <v>0</v>
      </c>
      <c r="Q290" s="34" t="s">
        <v>46</v>
      </c>
      <c r="R290" s="34">
        <v>0</v>
      </c>
      <c r="S290" s="34" t="s">
        <v>46</v>
      </c>
      <c r="T290" s="29">
        <f t="shared" si="11"/>
        <v>0</v>
      </c>
      <c r="U290" s="30">
        <f t="shared" si="10"/>
        <v>0</v>
      </c>
    </row>
    <row r="291" spans="1:21" s="18" customFormat="1" x14ac:dyDescent="0.25">
      <c r="A291" s="25" t="s">
        <v>485</v>
      </c>
      <c r="B291" s="37" t="s">
        <v>446</v>
      </c>
      <c r="C291" s="27" t="s">
        <v>45</v>
      </c>
      <c r="D291" s="34" t="s">
        <v>46</v>
      </c>
      <c r="E291" s="34" t="s">
        <v>46</v>
      </c>
      <c r="F291" s="34" t="s">
        <v>46</v>
      </c>
      <c r="G291" s="34">
        <v>0</v>
      </c>
      <c r="H291" s="34" t="s">
        <v>46</v>
      </c>
      <c r="I291" s="34">
        <v>0</v>
      </c>
      <c r="J291" s="34" t="s">
        <v>46</v>
      </c>
      <c r="K291" s="34">
        <v>0</v>
      </c>
      <c r="L291" s="34" t="s">
        <v>46</v>
      </c>
      <c r="M291" s="34">
        <v>0</v>
      </c>
      <c r="N291" s="34" t="s">
        <v>46</v>
      </c>
      <c r="O291" s="34">
        <v>0</v>
      </c>
      <c r="P291" s="34">
        <v>0</v>
      </c>
      <c r="Q291" s="34" t="s">
        <v>46</v>
      </c>
      <c r="R291" s="34">
        <v>0</v>
      </c>
      <c r="S291" s="34" t="s">
        <v>46</v>
      </c>
      <c r="T291" s="29">
        <f t="shared" si="11"/>
        <v>0</v>
      </c>
      <c r="U291" s="30">
        <f t="shared" si="10"/>
        <v>0</v>
      </c>
    </row>
    <row r="292" spans="1:21" s="18" customFormat="1" x14ac:dyDescent="0.25">
      <c r="A292" s="25" t="s">
        <v>486</v>
      </c>
      <c r="B292" s="35" t="s">
        <v>487</v>
      </c>
      <c r="C292" s="27" t="s">
        <v>45</v>
      </c>
      <c r="D292" s="34">
        <v>101.28322009000001</v>
      </c>
      <c r="E292" s="34">
        <v>107.22509923999999</v>
      </c>
      <c r="F292" s="34">
        <v>119.1291578698191</v>
      </c>
      <c r="G292" s="34">
        <v>123.51686418999999</v>
      </c>
      <c r="H292" s="34">
        <v>124.18366043079656</v>
      </c>
      <c r="I292" s="34">
        <v>106.24510106045659</v>
      </c>
      <c r="J292" s="34">
        <v>129.20999272444064</v>
      </c>
      <c r="K292" s="34">
        <v>112.60748221070087</v>
      </c>
      <c r="L292" s="34">
        <v>134.44937503725347</v>
      </c>
      <c r="M292" s="34">
        <v>116.87712863960164</v>
      </c>
      <c r="N292" s="34">
        <v>139.9046884556507</v>
      </c>
      <c r="O292" s="34">
        <v>121.16473260843847</v>
      </c>
      <c r="P292" s="34">
        <v>125.66317067889311</v>
      </c>
      <c r="Q292" s="34" t="s">
        <v>46</v>
      </c>
      <c r="R292" s="34">
        <v>125.66317067889311</v>
      </c>
      <c r="S292" s="34" t="s">
        <v>46</v>
      </c>
      <c r="T292" s="29">
        <f t="shared" si="11"/>
        <v>125.66317067889311</v>
      </c>
      <c r="U292" s="30">
        <f t="shared" si="10"/>
        <v>121.16473260843847</v>
      </c>
    </row>
    <row r="293" spans="1:21" s="18" customFormat="1" x14ac:dyDescent="0.25">
      <c r="A293" s="25" t="s">
        <v>488</v>
      </c>
      <c r="B293" s="37" t="s">
        <v>316</v>
      </c>
      <c r="C293" s="27" t="s">
        <v>45</v>
      </c>
      <c r="D293" s="34">
        <v>0</v>
      </c>
      <c r="E293" s="34">
        <v>0</v>
      </c>
      <c r="F293" s="34">
        <v>0</v>
      </c>
      <c r="G293" s="34">
        <v>0</v>
      </c>
      <c r="H293" s="34">
        <v>0</v>
      </c>
      <c r="I293" s="34">
        <v>0</v>
      </c>
      <c r="J293" s="34">
        <v>0</v>
      </c>
      <c r="K293" s="34">
        <v>0</v>
      </c>
      <c r="L293" s="34">
        <v>0</v>
      </c>
      <c r="M293" s="34">
        <v>0</v>
      </c>
      <c r="N293" s="34">
        <v>0</v>
      </c>
      <c r="O293" s="34">
        <v>0</v>
      </c>
      <c r="P293" s="34">
        <v>0</v>
      </c>
      <c r="Q293" s="34" t="s">
        <v>46</v>
      </c>
      <c r="R293" s="34">
        <v>0</v>
      </c>
      <c r="S293" s="34" t="s">
        <v>46</v>
      </c>
      <c r="T293" s="29">
        <f t="shared" si="11"/>
        <v>0</v>
      </c>
      <c r="U293" s="30">
        <f t="shared" si="10"/>
        <v>0</v>
      </c>
    </row>
    <row r="294" spans="1:21" s="18" customFormat="1" x14ac:dyDescent="0.25">
      <c r="A294" s="25" t="s">
        <v>489</v>
      </c>
      <c r="B294" s="38" t="s">
        <v>446</v>
      </c>
      <c r="C294" s="27" t="s">
        <v>45</v>
      </c>
      <c r="D294" s="34">
        <v>0</v>
      </c>
      <c r="E294" s="34">
        <v>0</v>
      </c>
      <c r="F294" s="34">
        <v>0</v>
      </c>
      <c r="G294" s="34">
        <v>0</v>
      </c>
      <c r="H294" s="34">
        <v>0</v>
      </c>
      <c r="I294" s="34">
        <v>0</v>
      </c>
      <c r="J294" s="34">
        <v>0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34">
        <v>0</v>
      </c>
      <c r="Q294" s="34" t="s">
        <v>46</v>
      </c>
      <c r="R294" s="34">
        <v>0</v>
      </c>
      <c r="S294" s="34" t="s">
        <v>46</v>
      </c>
      <c r="T294" s="29">
        <f t="shared" si="11"/>
        <v>0</v>
      </c>
      <c r="U294" s="30">
        <f t="shared" si="10"/>
        <v>0</v>
      </c>
    </row>
    <row r="295" spans="1:21" s="18" customFormat="1" x14ac:dyDescent="0.25">
      <c r="A295" s="25" t="s">
        <v>490</v>
      </c>
      <c r="B295" s="37" t="s">
        <v>491</v>
      </c>
      <c r="C295" s="27" t="s">
        <v>45</v>
      </c>
      <c r="D295" s="34">
        <v>101.28322009000001</v>
      </c>
      <c r="E295" s="34">
        <v>107.22509923999999</v>
      </c>
      <c r="F295" s="34">
        <v>119.1291578698191</v>
      </c>
      <c r="G295" s="34">
        <v>123.51686418999999</v>
      </c>
      <c r="H295" s="34">
        <v>124.18366043079656</v>
      </c>
      <c r="I295" s="34">
        <v>106.24510106045659</v>
      </c>
      <c r="J295" s="34">
        <v>129.20999272444064</v>
      </c>
      <c r="K295" s="34">
        <v>112.60748221070087</v>
      </c>
      <c r="L295" s="34">
        <v>134.44937503725347</v>
      </c>
      <c r="M295" s="34">
        <v>116.87712863960164</v>
      </c>
      <c r="N295" s="34">
        <v>139.9046884556507</v>
      </c>
      <c r="O295" s="34">
        <v>121.16473260843847</v>
      </c>
      <c r="P295" s="34">
        <v>125.66317067889311</v>
      </c>
      <c r="Q295" s="34" t="s">
        <v>46</v>
      </c>
      <c r="R295" s="34">
        <v>125.66317067889311</v>
      </c>
      <c r="S295" s="34" t="s">
        <v>46</v>
      </c>
      <c r="T295" s="29">
        <f t="shared" si="11"/>
        <v>125.66317067889311</v>
      </c>
      <c r="U295" s="30">
        <f t="shared" si="10"/>
        <v>121.16473260843847</v>
      </c>
    </row>
    <row r="296" spans="1:21" s="18" customFormat="1" x14ac:dyDescent="0.25">
      <c r="A296" s="25" t="s">
        <v>492</v>
      </c>
      <c r="B296" s="38" t="s">
        <v>446</v>
      </c>
      <c r="C296" s="27" t="s">
        <v>45</v>
      </c>
      <c r="D296" s="34">
        <v>0</v>
      </c>
      <c r="E296" s="34">
        <v>0</v>
      </c>
      <c r="F296" s="34">
        <v>0</v>
      </c>
      <c r="G296" s="34"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34">
        <v>0</v>
      </c>
      <c r="Q296" s="34" t="s">
        <v>46</v>
      </c>
      <c r="R296" s="34">
        <v>0</v>
      </c>
      <c r="S296" s="34" t="s">
        <v>46</v>
      </c>
      <c r="T296" s="29">
        <f t="shared" si="11"/>
        <v>0</v>
      </c>
      <c r="U296" s="30">
        <f t="shared" si="10"/>
        <v>0</v>
      </c>
    </row>
    <row r="297" spans="1:21" s="18" customFormat="1" ht="31.5" x14ac:dyDescent="0.25">
      <c r="A297" s="25" t="s">
        <v>493</v>
      </c>
      <c r="B297" s="35" t="s">
        <v>494</v>
      </c>
      <c r="C297" s="27" t="s">
        <v>45</v>
      </c>
      <c r="D297" s="34">
        <v>235.22256802999996</v>
      </c>
      <c r="E297" s="34">
        <v>135.53251016919967</v>
      </c>
      <c r="F297" s="34">
        <v>139.33435058376637</v>
      </c>
      <c r="G297" s="34">
        <v>141.61233767919975</v>
      </c>
      <c r="H297" s="34">
        <v>148.95543300966756</v>
      </c>
      <c r="I297" s="34">
        <v>141.61233735173522</v>
      </c>
      <c r="J297" s="34">
        <v>158.56820141272456</v>
      </c>
      <c r="K297" s="34">
        <v>141.61233735173474</v>
      </c>
      <c r="L297" s="34">
        <v>166.46673109213006</v>
      </c>
      <c r="M297" s="34">
        <v>141.61233735173474</v>
      </c>
      <c r="N297" s="34">
        <v>174.00499603334745</v>
      </c>
      <c r="O297" s="34">
        <v>141.61233735173474</v>
      </c>
      <c r="P297" s="34">
        <v>141.61233735173474</v>
      </c>
      <c r="Q297" s="34" t="s">
        <v>46</v>
      </c>
      <c r="R297" s="34">
        <v>141.61233735173474</v>
      </c>
      <c r="S297" s="34" t="s">
        <v>46</v>
      </c>
      <c r="T297" s="29">
        <f t="shared" si="11"/>
        <v>141.61233735173474</v>
      </c>
      <c r="U297" s="30">
        <f t="shared" si="10"/>
        <v>141.61233735173474</v>
      </c>
    </row>
    <row r="298" spans="1:21" s="18" customFormat="1" x14ac:dyDescent="0.25">
      <c r="A298" s="25" t="s">
        <v>495</v>
      </c>
      <c r="B298" s="37" t="s">
        <v>446</v>
      </c>
      <c r="C298" s="27" t="s">
        <v>45</v>
      </c>
      <c r="D298" s="34">
        <v>0</v>
      </c>
      <c r="E298" s="34">
        <v>0</v>
      </c>
      <c r="F298" s="34">
        <v>0</v>
      </c>
      <c r="G298" s="34">
        <v>0</v>
      </c>
      <c r="H298" s="34">
        <v>0</v>
      </c>
      <c r="I298" s="34">
        <v>0</v>
      </c>
      <c r="J298" s="34">
        <v>0</v>
      </c>
      <c r="K298" s="34">
        <v>0</v>
      </c>
      <c r="L298" s="34">
        <v>0</v>
      </c>
      <c r="M298" s="34">
        <v>0</v>
      </c>
      <c r="N298" s="34">
        <v>0</v>
      </c>
      <c r="O298" s="34">
        <v>0</v>
      </c>
      <c r="P298" s="34">
        <v>0</v>
      </c>
      <c r="Q298" s="34" t="s">
        <v>46</v>
      </c>
      <c r="R298" s="34">
        <v>0</v>
      </c>
      <c r="S298" s="34" t="s">
        <v>46</v>
      </c>
      <c r="T298" s="29">
        <f t="shared" si="11"/>
        <v>0</v>
      </c>
      <c r="U298" s="30">
        <f t="shared" si="10"/>
        <v>0</v>
      </c>
    </row>
    <row r="299" spans="1:21" s="18" customFormat="1" x14ac:dyDescent="0.25">
      <c r="A299" s="25" t="s">
        <v>496</v>
      </c>
      <c r="B299" s="35" t="s">
        <v>497</v>
      </c>
      <c r="C299" s="27" t="s">
        <v>45</v>
      </c>
      <c r="D299" s="34">
        <v>12.27394183</v>
      </c>
      <c r="E299" s="34">
        <v>14.022280550000001</v>
      </c>
      <c r="F299" s="34">
        <v>10.518479341407993</v>
      </c>
      <c r="G299" s="34">
        <v>14.515092329999998</v>
      </c>
      <c r="H299" s="34">
        <v>11.206047868193084</v>
      </c>
      <c r="I299" s="34">
        <v>8.8938691890319745</v>
      </c>
      <c r="J299" s="34">
        <v>11.708120402109707</v>
      </c>
      <c r="K299" s="34">
        <v>9.409017451648543</v>
      </c>
      <c r="L299" s="34">
        <v>12.191410492797223</v>
      </c>
      <c r="M299" s="34">
        <v>9.8368168991775313</v>
      </c>
      <c r="N299" s="34">
        <v>12.685305638138685</v>
      </c>
      <c r="O299" s="34">
        <v>10.422857055484812</v>
      </c>
      <c r="P299" s="34">
        <v>10.859458124904922</v>
      </c>
      <c r="Q299" s="34" t="s">
        <v>46</v>
      </c>
      <c r="R299" s="34">
        <v>10.859458124904922</v>
      </c>
      <c r="S299" s="34" t="s">
        <v>46</v>
      </c>
      <c r="T299" s="29">
        <f t="shared" si="11"/>
        <v>10.859458124904922</v>
      </c>
      <c r="U299" s="30">
        <f t="shared" si="10"/>
        <v>10.422857055484812</v>
      </c>
    </row>
    <row r="300" spans="1:21" s="18" customFormat="1" x14ac:dyDescent="0.25">
      <c r="A300" s="25" t="s">
        <v>498</v>
      </c>
      <c r="B300" s="37" t="s">
        <v>446</v>
      </c>
      <c r="C300" s="27" t="s">
        <v>45</v>
      </c>
      <c r="D300" s="34">
        <v>0</v>
      </c>
      <c r="E300" s="34">
        <v>0</v>
      </c>
      <c r="F300" s="34">
        <v>0</v>
      </c>
      <c r="G300" s="34"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4">
        <v>0</v>
      </c>
      <c r="O300" s="34">
        <v>0</v>
      </c>
      <c r="P300" s="34">
        <v>0</v>
      </c>
      <c r="Q300" s="34" t="s">
        <v>46</v>
      </c>
      <c r="R300" s="34">
        <v>0</v>
      </c>
      <c r="S300" s="34" t="s">
        <v>46</v>
      </c>
      <c r="T300" s="29">
        <f t="shared" si="11"/>
        <v>0</v>
      </c>
      <c r="U300" s="30">
        <f t="shared" si="10"/>
        <v>0</v>
      </c>
    </row>
    <row r="301" spans="1:21" s="18" customFormat="1" x14ac:dyDescent="0.25">
      <c r="A301" s="25" t="s">
        <v>499</v>
      </c>
      <c r="B301" s="35" t="s">
        <v>500</v>
      </c>
      <c r="C301" s="27" t="s">
        <v>45</v>
      </c>
      <c r="D301" s="34">
        <v>165.31957959411326</v>
      </c>
      <c r="E301" s="34">
        <v>174.0779223559</v>
      </c>
      <c r="F301" s="34">
        <v>185.0921690376432</v>
      </c>
      <c r="G301" s="34">
        <v>0</v>
      </c>
      <c r="H301" s="34">
        <v>191.51343906614812</v>
      </c>
      <c r="I301" s="34">
        <v>301.1776578046364</v>
      </c>
      <c r="J301" s="34">
        <v>198.89371896130754</v>
      </c>
      <c r="K301" s="34">
        <v>301.17765780463651</v>
      </c>
      <c r="L301" s="34">
        <v>205.68312251396168</v>
      </c>
      <c r="M301" s="34">
        <v>301.17765780463697</v>
      </c>
      <c r="N301" s="34">
        <v>213.29206281620282</v>
      </c>
      <c r="O301" s="34">
        <v>301.17765780463748</v>
      </c>
      <c r="P301" s="34">
        <v>301.17765780463748</v>
      </c>
      <c r="Q301" s="34" t="s">
        <v>46</v>
      </c>
      <c r="R301" s="34">
        <v>301.17765780463748</v>
      </c>
      <c r="S301" s="34" t="s">
        <v>46</v>
      </c>
      <c r="T301" s="29">
        <f t="shared" si="11"/>
        <v>301.17765780463748</v>
      </c>
      <c r="U301" s="30">
        <f t="shared" si="10"/>
        <v>301.17765780463748</v>
      </c>
    </row>
    <row r="302" spans="1:21" s="18" customFormat="1" x14ac:dyDescent="0.25">
      <c r="A302" s="25" t="s">
        <v>501</v>
      </c>
      <c r="B302" s="37" t="s">
        <v>446</v>
      </c>
      <c r="C302" s="27" t="s">
        <v>45</v>
      </c>
      <c r="D302" s="34">
        <v>0</v>
      </c>
      <c r="E302" s="34">
        <v>0</v>
      </c>
      <c r="F302" s="34">
        <v>0</v>
      </c>
      <c r="G302" s="34">
        <v>0</v>
      </c>
      <c r="H302" s="34">
        <v>0</v>
      </c>
      <c r="I302" s="34">
        <v>0</v>
      </c>
      <c r="J302" s="34">
        <v>0</v>
      </c>
      <c r="K302" s="34">
        <v>0</v>
      </c>
      <c r="L302" s="34">
        <v>0</v>
      </c>
      <c r="M302" s="34">
        <v>0</v>
      </c>
      <c r="N302" s="34">
        <v>0</v>
      </c>
      <c r="O302" s="34">
        <v>0</v>
      </c>
      <c r="P302" s="34">
        <v>0</v>
      </c>
      <c r="Q302" s="34" t="s">
        <v>46</v>
      </c>
      <c r="R302" s="34">
        <v>0</v>
      </c>
      <c r="S302" s="34" t="s">
        <v>46</v>
      </c>
      <c r="T302" s="29">
        <f t="shared" si="11"/>
        <v>0</v>
      </c>
      <c r="U302" s="30">
        <f t="shared" si="10"/>
        <v>0</v>
      </c>
    </row>
    <row r="303" spans="1:21" s="18" customFormat="1" x14ac:dyDescent="0.25">
      <c r="A303" s="25" t="s">
        <v>502</v>
      </c>
      <c r="B303" s="35" t="s">
        <v>503</v>
      </c>
      <c r="C303" s="27" t="s">
        <v>45</v>
      </c>
      <c r="D303" s="34">
        <v>304.61445811899029</v>
      </c>
      <c r="E303" s="34">
        <v>167.00620812390375</v>
      </c>
      <c r="F303" s="34">
        <v>104.37717170218411</v>
      </c>
      <c r="G303" s="34">
        <v>113.87813121802262</v>
      </c>
      <c r="H303" s="34">
        <v>108.41096522503352</v>
      </c>
      <c r="I303" s="34">
        <v>117.45067488571668</v>
      </c>
      <c r="J303" s="34">
        <v>112.41402508294668</v>
      </c>
      <c r="K303" s="34">
        <v>117.45067488571664</v>
      </c>
      <c r="L303" s="34">
        <v>116.57720733517651</v>
      </c>
      <c r="M303" s="34">
        <v>117.45067488571664</v>
      </c>
      <c r="N303" s="34">
        <v>120.90691687749545</v>
      </c>
      <c r="O303" s="34">
        <v>117.45067488571664</v>
      </c>
      <c r="P303" s="34">
        <v>117.45067488571664</v>
      </c>
      <c r="Q303" s="34" t="s">
        <v>46</v>
      </c>
      <c r="R303" s="34">
        <v>117.45067488571664</v>
      </c>
      <c r="S303" s="34" t="s">
        <v>46</v>
      </c>
      <c r="T303" s="29">
        <f t="shared" si="11"/>
        <v>117.45067488571664</v>
      </c>
      <c r="U303" s="30">
        <f t="shared" si="10"/>
        <v>117.45067488571664</v>
      </c>
    </row>
    <row r="304" spans="1:21" s="18" customFormat="1" x14ac:dyDescent="0.25">
      <c r="A304" s="25" t="s">
        <v>504</v>
      </c>
      <c r="B304" s="37" t="s">
        <v>446</v>
      </c>
      <c r="C304" s="27" t="s">
        <v>45</v>
      </c>
      <c r="D304" s="34">
        <v>0</v>
      </c>
      <c r="E304" s="34">
        <v>0</v>
      </c>
      <c r="F304" s="34">
        <v>0</v>
      </c>
      <c r="G304" s="34">
        <v>0</v>
      </c>
      <c r="H304" s="34">
        <v>0</v>
      </c>
      <c r="I304" s="34">
        <v>0</v>
      </c>
      <c r="J304" s="34">
        <v>0</v>
      </c>
      <c r="K304" s="34">
        <v>0</v>
      </c>
      <c r="L304" s="34">
        <v>0</v>
      </c>
      <c r="M304" s="34">
        <v>0</v>
      </c>
      <c r="N304" s="34">
        <v>0</v>
      </c>
      <c r="O304" s="34">
        <v>0</v>
      </c>
      <c r="P304" s="34">
        <v>0</v>
      </c>
      <c r="Q304" s="34" t="s">
        <v>46</v>
      </c>
      <c r="R304" s="34">
        <v>0</v>
      </c>
      <c r="S304" s="34" t="s">
        <v>46</v>
      </c>
      <c r="T304" s="29">
        <f t="shared" si="11"/>
        <v>0</v>
      </c>
      <c r="U304" s="30">
        <f t="shared" si="10"/>
        <v>0</v>
      </c>
    </row>
    <row r="305" spans="1:21" s="18" customFormat="1" x14ac:dyDescent="0.25">
      <c r="A305" s="25" t="s">
        <v>505</v>
      </c>
      <c r="B305" s="35" t="s">
        <v>506</v>
      </c>
      <c r="C305" s="27" t="s">
        <v>45</v>
      </c>
      <c r="D305" s="34">
        <v>1150.9167575500064</v>
      </c>
      <c r="E305" s="34">
        <v>1471.3889037900033</v>
      </c>
      <c r="F305" s="34">
        <v>1107.0479293900075</v>
      </c>
      <c r="G305" s="34">
        <v>2016.0144692699721</v>
      </c>
      <c r="H305" s="34">
        <v>1415.6657997520072</v>
      </c>
      <c r="I305" s="34">
        <v>1690.3788054935724</v>
      </c>
      <c r="J305" s="34">
        <v>156.61084436280359</v>
      </c>
      <c r="K305" s="34">
        <v>2065.6668063755119</v>
      </c>
      <c r="L305" s="34">
        <v>156.6108443628035</v>
      </c>
      <c r="M305" s="34">
        <v>1547.8922829587723</v>
      </c>
      <c r="N305" s="34">
        <v>156.61084436280305</v>
      </c>
      <c r="O305" s="34">
        <v>2057.2022581643723</v>
      </c>
      <c r="P305" s="34">
        <v>2564.8551605007924</v>
      </c>
      <c r="Q305" s="34" t="s">
        <v>46</v>
      </c>
      <c r="R305" s="34">
        <v>2564.8551605007929</v>
      </c>
      <c r="S305" s="34" t="s">
        <v>46</v>
      </c>
      <c r="T305" s="29">
        <f t="shared" si="11"/>
        <v>2564.8551605007929</v>
      </c>
      <c r="U305" s="30">
        <f t="shared" si="10"/>
        <v>2057.2022581643723</v>
      </c>
    </row>
    <row r="306" spans="1:21" s="18" customFormat="1" x14ac:dyDescent="0.25">
      <c r="A306" s="25" t="s">
        <v>507</v>
      </c>
      <c r="B306" s="37" t="s">
        <v>446</v>
      </c>
      <c r="C306" s="27" t="s">
        <v>45</v>
      </c>
      <c r="D306" s="34">
        <v>14.693050060000001</v>
      </c>
      <c r="E306" s="34">
        <v>126.7675125600009</v>
      </c>
      <c r="F306" s="34">
        <v>0</v>
      </c>
      <c r="G306" s="34">
        <v>254.90282920999974</v>
      </c>
      <c r="H306" s="34">
        <v>0</v>
      </c>
      <c r="I306" s="34">
        <v>0</v>
      </c>
      <c r="J306" s="34">
        <v>0</v>
      </c>
      <c r="K306" s="34">
        <v>0</v>
      </c>
      <c r="L306" s="34">
        <v>0</v>
      </c>
      <c r="M306" s="34">
        <v>0</v>
      </c>
      <c r="N306" s="34">
        <v>0</v>
      </c>
      <c r="O306" s="34">
        <v>0</v>
      </c>
      <c r="P306" s="34">
        <v>0</v>
      </c>
      <c r="Q306" s="34" t="s">
        <v>46</v>
      </c>
      <c r="R306" s="34">
        <v>0</v>
      </c>
      <c r="S306" s="34" t="s">
        <v>46</v>
      </c>
      <c r="T306" s="29">
        <f t="shared" si="11"/>
        <v>0</v>
      </c>
      <c r="U306" s="30">
        <f t="shared" si="10"/>
        <v>0</v>
      </c>
    </row>
    <row r="307" spans="1:21" s="18" customFormat="1" ht="31.5" x14ac:dyDescent="0.25">
      <c r="A307" s="25" t="s">
        <v>508</v>
      </c>
      <c r="B307" s="35" t="s">
        <v>509</v>
      </c>
      <c r="C307" s="27" t="s">
        <v>45</v>
      </c>
      <c r="D307" s="34">
        <v>622.28028230873008</v>
      </c>
      <c r="E307" s="34">
        <v>833.03772271755349</v>
      </c>
      <c r="F307" s="34">
        <v>1469.946739</v>
      </c>
      <c r="G307" s="34">
        <v>1188.7432308331786</v>
      </c>
      <c r="H307" s="34">
        <v>2382.0284390000002</v>
      </c>
      <c r="I307" s="34">
        <v>2803.6377390000025</v>
      </c>
      <c r="J307" s="34">
        <v>1710.0461099999998</v>
      </c>
      <c r="K307" s="34">
        <v>2179.3935250000018</v>
      </c>
      <c r="L307" s="34">
        <v>1587.5338730000001</v>
      </c>
      <c r="M307" s="34">
        <v>1169.227044</v>
      </c>
      <c r="N307" s="34">
        <v>892.8074180000001</v>
      </c>
      <c r="O307" s="34">
        <v>1235.7555989999998</v>
      </c>
      <c r="P307" s="34">
        <v>494.26006299999995</v>
      </c>
      <c r="Q307" s="34" t="s">
        <v>46</v>
      </c>
      <c r="R307" s="34">
        <v>44.039793999999986</v>
      </c>
      <c r="S307" s="34" t="s">
        <v>46</v>
      </c>
      <c r="T307" s="29">
        <f t="shared" si="11"/>
        <v>44.039793999999986</v>
      </c>
      <c r="U307" s="30">
        <f t="shared" si="10"/>
        <v>1235.7555989999998</v>
      </c>
    </row>
    <row r="308" spans="1:21" s="18" customFormat="1" x14ac:dyDescent="0.25">
      <c r="A308" s="25" t="s">
        <v>510</v>
      </c>
      <c r="B308" s="37" t="s">
        <v>446</v>
      </c>
      <c r="C308" s="27" t="s">
        <v>45</v>
      </c>
      <c r="D308" s="34">
        <v>272.08556799549268</v>
      </c>
      <c r="E308" s="34">
        <v>214.07376593755342</v>
      </c>
      <c r="F308" s="34">
        <v>70.646216055520355</v>
      </c>
      <c r="G308" s="34">
        <v>578.20302933000005</v>
      </c>
      <c r="H308" s="34">
        <v>107.69504033985559</v>
      </c>
      <c r="I308" s="34">
        <v>578.20302933000005</v>
      </c>
      <c r="J308" s="34">
        <v>66.872809121530182</v>
      </c>
      <c r="K308" s="34">
        <v>449.46318161156239</v>
      </c>
      <c r="L308" s="34">
        <v>68.784756302102892</v>
      </c>
      <c r="M308" s="34">
        <v>241.13337090992863</v>
      </c>
      <c r="N308" s="34">
        <v>40.578270121987309</v>
      </c>
      <c r="O308" s="34">
        <v>241.13337090992863</v>
      </c>
      <c r="P308" s="34">
        <v>96.445118431014038</v>
      </c>
      <c r="Q308" s="34" t="s">
        <v>46</v>
      </c>
      <c r="R308" s="34">
        <v>8.5934985768968755</v>
      </c>
      <c r="S308" s="34" t="s">
        <v>46</v>
      </c>
      <c r="T308" s="29">
        <f t="shared" si="11"/>
        <v>8.5934985768968755</v>
      </c>
      <c r="U308" s="30">
        <f t="shared" si="10"/>
        <v>241.13337090992863</v>
      </c>
    </row>
    <row r="309" spans="1:21" s="18" customFormat="1" x14ac:dyDescent="0.25">
      <c r="A309" s="25" t="s">
        <v>511</v>
      </c>
      <c r="B309" s="37" t="s">
        <v>512</v>
      </c>
      <c r="C309" s="27" t="s">
        <v>45</v>
      </c>
      <c r="D309" s="34">
        <v>1591.2980230509236</v>
      </c>
      <c r="E309" s="34">
        <v>926.81499977656563</v>
      </c>
      <c r="F309" s="34">
        <v>773.22092054705604</v>
      </c>
      <c r="G309" s="34">
        <v>709.92224679392609</v>
      </c>
      <c r="H309" s="34">
        <v>835.63847118366834</v>
      </c>
      <c r="I309" s="34">
        <v>405.17204532159764</v>
      </c>
      <c r="J309" s="34">
        <v>685.64205992164239</v>
      </c>
      <c r="K309" s="34">
        <v>405.17204532159468</v>
      </c>
      <c r="L309" s="34">
        <v>700.08612829107255</v>
      </c>
      <c r="M309" s="34">
        <v>405.17204532159445</v>
      </c>
      <c r="N309" s="34">
        <v>886.61454646892776</v>
      </c>
      <c r="O309" s="34">
        <v>405.17204532159388</v>
      </c>
      <c r="P309" s="34">
        <v>405.17204532159457</v>
      </c>
      <c r="Q309" s="34" t="s">
        <v>46</v>
      </c>
      <c r="R309" s="34">
        <v>405.17204532159553</v>
      </c>
      <c r="S309" s="34" t="s">
        <v>46</v>
      </c>
      <c r="T309" s="29">
        <f t="shared" si="11"/>
        <v>405.17204532159553</v>
      </c>
      <c r="U309" s="30">
        <f t="shared" si="10"/>
        <v>405.17204532159388</v>
      </c>
    </row>
    <row r="310" spans="1:21" s="18" customFormat="1" x14ac:dyDescent="0.25">
      <c r="A310" s="25" t="s">
        <v>513</v>
      </c>
      <c r="B310" s="37" t="s">
        <v>446</v>
      </c>
      <c r="C310" s="27" t="s">
        <v>45</v>
      </c>
      <c r="D310" s="34">
        <v>108.00417494177037</v>
      </c>
      <c r="E310" s="34">
        <v>42.830696761969335</v>
      </c>
      <c r="F310" s="34">
        <v>0</v>
      </c>
      <c r="G310" s="34">
        <v>148.34570222022739</v>
      </c>
      <c r="H310" s="34">
        <v>0</v>
      </c>
      <c r="I310" s="34">
        <v>0</v>
      </c>
      <c r="J310" s="34">
        <v>0</v>
      </c>
      <c r="K310" s="34">
        <v>0</v>
      </c>
      <c r="L310" s="34">
        <v>0</v>
      </c>
      <c r="M310" s="34">
        <v>0</v>
      </c>
      <c r="N310" s="34">
        <v>0</v>
      </c>
      <c r="O310" s="34">
        <v>0</v>
      </c>
      <c r="P310" s="34">
        <v>0</v>
      </c>
      <c r="Q310" s="34" t="s">
        <v>46</v>
      </c>
      <c r="R310" s="34">
        <v>0</v>
      </c>
      <c r="S310" s="34" t="s">
        <v>46</v>
      </c>
      <c r="T310" s="29">
        <f t="shared" si="11"/>
        <v>0</v>
      </c>
      <c r="U310" s="30">
        <f t="shared" si="10"/>
        <v>0</v>
      </c>
    </row>
    <row r="311" spans="1:21" s="18" customFormat="1" x14ac:dyDescent="0.25">
      <c r="A311" s="25" t="s">
        <v>514</v>
      </c>
      <c r="B311" s="35" t="s">
        <v>515</v>
      </c>
      <c r="C311" s="27" t="s">
        <v>45</v>
      </c>
      <c r="D311" s="34">
        <v>182.24362224000001</v>
      </c>
      <c r="E311" s="34">
        <v>305.6668826694119</v>
      </c>
      <c r="F311" s="34">
        <v>446.17366379965296</v>
      </c>
      <c r="G311" s="34">
        <v>489.94125491738271</v>
      </c>
      <c r="H311" s="34">
        <v>437.99818032492777</v>
      </c>
      <c r="I311" s="34">
        <v>444.34469279561921</v>
      </c>
      <c r="J311" s="34">
        <v>427.75243080387946</v>
      </c>
      <c r="K311" s="34">
        <v>414.12513368019717</v>
      </c>
      <c r="L311" s="34">
        <v>415.02809757238134</v>
      </c>
      <c r="M311" s="34">
        <v>375.16872108186925</v>
      </c>
      <c r="N311" s="34">
        <v>329.90942590679145</v>
      </c>
      <c r="O311" s="34">
        <v>325.36863236910023</v>
      </c>
      <c r="P311" s="34">
        <v>261.42714256779442</v>
      </c>
      <c r="Q311" s="34" t="s">
        <v>46</v>
      </c>
      <c r="R311" s="34">
        <v>210.05144341520875</v>
      </c>
      <c r="S311" s="34" t="s">
        <v>46</v>
      </c>
      <c r="T311" s="29">
        <f t="shared" si="11"/>
        <v>210.05144341520875</v>
      </c>
      <c r="U311" s="30">
        <f t="shared" si="10"/>
        <v>325.36863236910023</v>
      </c>
    </row>
    <row r="312" spans="1:21" s="18" customFormat="1" ht="31.5" x14ac:dyDescent="0.25">
      <c r="A312" s="25" t="s">
        <v>516</v>
      </c>
      <c r="B312" s="36" t="s">
        <v>517</v>
      </c>
      <c r="C312" s="27" t="s">
        <v>518</v>
      </c>
      <c r="D312" s="57">
        <v>1.0261995422771069</v>
      </c>
      <c r="E312" s="57">
        <v>1.0713325530342706</v>
      </c>
      <c r="F312" s="57">
        <v>1.0037312203736586</v>
      </c>
      <c r="G312" s="57">
        <v>1.0604647415027466</v>
      </c>
      <c r="H312" s="57">
        <v>1.0266755001136609</v>
      </c>
      <c r="I312" s="57">
        <v>0.97813795800776893</v>
      </c>
      <c r="J312" s="57">
        <v>0.95807999696850965</v>
      </c>
      <c r="K312" s="57">
        <v>1.0124225430197793</v>
      </c>
      <c r="L312" s="57">
        <v>0.99901008047021866</v>
      </c>
      <c r="M312" s="57">
        <v>0.9790248867181699</v>
      </c>
      <c r="N312" s="57">
        <v>0.99919989525395236</v>
      </c>
      <c r="O312" s="57">
        <v>1.0165565712191968</v>
      </c>
      <c r="P312" s="57">
        <v>1.0155730990730094</v>
      </c>
      <c r="Q312" s="57" t="s">
        <v>46</v>
      </c>
      <c r="R312" s="57">
        <v>1.0010001271447908</v>
      </c>
      <c r="S312" s="58" t="s">
        <v>46</v>
      </c>
      <c r="T312" s="59">
        <f>T173/(T18*1.2)</f>
        <v>1.0002298442537714</v>
      </c>
      <c r="U312" s="60">
        <f>U173/(U18*1.2)</f>
        <v>0.99698350246684753</v>
      </c>
    </row>
    <row r="313" spans="1:21" s="18" customFormat="1" x14ac:dyDescent="0.25">
      <c r="A313" s="25" t="s">
        <v>519</v>
      </c>
      <c r="B313" s="35" t="s">
        <v>520</v>
      </c>
      <c r="C313" s="27" t="s">
        <v>518</v>
      </c>
      <c r="D313" s="58" t="s">
        <v>46</v>
      </c>
      <c r="E313" s="58" t="s">
        <v>46</v>
      </c>
      <c r="F313" s="58" t="s">
        <v>46</v>
      </c>
      <c r="G313" s="58" t="s">
        <v>46</v>
      </c>
      <c r="H313" s="58" t="s">
        <v>46</v>
      </c>
      <c r="I313" s="58" t="s">
        <v>46</v>
      </c>
      <c r="J313" s="58" t="s">
        <v>46</v>
      </c>
      <c r="K313" s="58" t="s">
        <v>46</v>
      </c>
      <c r="L313" s="58" t="s">
        <v>46</v>
      </c>
      <c r="M313" s="58" t="s">
        <v>46</v>
      </c>
      <c r="N313" s="58" t="s">
        <v>46</v>
      </c>
      <c r="O313" s="58" t="s">
        <v>46</v>
      </c>
      <c r="P313" s="58" t="s">
        <v>46</v>
      </c>
      <c r="Q313" s="58" t="s">
        <v>46</v>
      </c>
      <c r="R313" s="58" t="s">
        <v>46</v>
      </c>
      <c r="S313" s="58" t="s">
        <v>46</v>
      </c>
      <c r="T313" s="59" t="s">
        <v>46</v>
      </c>
      <c r="U313" s="60" t="s">
        <v>46</v>
      </c>
    </row>
    <row r="314" spans="1:21" s="18" customFormat="1" ht="31.5" x14ac:dyDescent="0.25">
      <c r="A314" s="25" t="s">
        <v>521</v>
      </c>
      <c r="B314" s="35" t="s">
        <v>522</v>
      </c>
      <c r="C314" s="27" t="s">
        <v>518</v>
      </c>
      <c r="D314" s="58" t="s">
        <v>46</v>
      </c>
      <c r="E314" s="58" t="s">
        <v>46</v>
      </c>
      <c r="F314" s="58" t="s">
        <v>46</v>
      </c>
      <c r="G314" s="58" t="s">
        <v>46</v>
      </c>
      <c r="H314" s="58" t="s">
        <v>46</v>
      </c>
      <c r="I314" s="58" t="s">
        <v>46</v>
      </c>
      <c r="J314" s="58" t="s">
        <v>46</v>
      </c>
      <c r="K314" s="58" t="s">
        <v>46</v>
      </c>
      <c r="L314" s="58" t="s">
        <v>46</v>
      </c>
      <c r="M314" s="58" t="s">
        <v>46</v>
      </c>
      <c r="N314" s="58" t="s">
        <v>46</v>
      </c>
      <c r="O314" s="58" t="s">
        <v>46</v>
      </c>
      <c r="P314" s="58" t="s">
        <v>46</v>
      </c>
      <c r="Q314" s="58" t="s">
        <v>46</v>
      </c>
      <c r="R314" s="58" t="s">
        <v>46</v>
      </c>
      <c r="S314" s="58" t="s">
        <v>46</v>
      </c>
      <c r="T314" s="59" t="s">
        <v>46</v>
      </c>
      <c r="U314" s="60" t="s">
        <v>46</v>
      </c>
    </row>
    <row r="315" spans="1:21" s="18" customFormat="1" ht="31.5" x14ac:dyDescent="0.25">
      <c r="A315" s="25" t="s">
        <v>523</v>
      </c>
      <c r="B315" s="35" t="s">
        <v>524</v>
      </c>
      <c r="C315" s="27" t="s">
        <v>518</v>
      </c>
      <c r="D315" s="58" t="s">
        <v>46</v>
      </c>
      <c r="E315" s="58" t="s">
        <v>46</v>
      </c>
      <c r="F315" s="58" t="s">
        <v>46</v>
      </c>
      <c r="G315" s="58" t="s">
        <v>46</v>
      </c>
      <c r="H315" s="58" t="s">
        <v>46</v>
      </c>
      <c r="I315" s="58" t="s">
        <v>46</v>
      </c>
      <c r="J315" s="58" t="s">
        <v>46</v>
      </c>
      <c r="K315" s="58" t="s">
        <v>46</v>
      </c>
      <c r="L315" s="58" t="s">
        <v>46</v>
      </c>
      <c r="M315" s="58" t="s">
        <v>46</v>
      </c>
      <c r="N315" s="58" t="s">
        <v>46</v>
      </c>
      <c r="O315" s="58" t="s">
        <v>46</v>
      </c>
      <c r="P315" s="58" t="s">
        <v>46</v>
      </c>
      <c r="Q315" s="58" t="s">
        <v>46</v>
      </c>
      <c r="R315" s="58" t="s">
        <v>46</v>
      </c>
      <c r="S315" s="58" t="s">
        <v>46</v>
      </c>
      <c r="T315" s="59" t="s">
        <v>46</v>
      </c>
      <c r="U315" s="60" t="s">
        <v>46</v>
      </c>
    </row>
    <row r="316" spans="1:21" s="18" customFormat="1" ht="31.5" x14ac:dyDescent="0.25">
      <c r="A316" s="25" t="s">
        <v>525</v>
      </c>
      <c r="B316" s="35" t="s">
        <v>526</v>
      </c>
      <c r="C316" s="27" t="s">
        <v>518</v>
      </c>
      <c r="D316" s="58" t="s">
        <v>46</v>
      </c>
      <c r="E316" s="58" t="s">
        <v>46</v>
      </c>
      <c r="F316" s="58" t="s">
        <v>46</v>
      </c>
      <c r="G316" s="58" t="s">
        <v>46</v>
      </c>
      <c r="H316" s="58" t="s">
        <v>46</v>
      </c>
      <c r="I316" s="58" t="s">
        <v>46</v>
      </c>
      <c r="J316" s="58" t="s">
        <v>46</v>
      </c>
      <c r="K316" s="58" t="s">
        <v>46</v>
      </c>
      <c r="L316" s="58" t="s">
        <v>46</v>
      </c>
      <c r="M316" s="58" t="s">
        <v>46</v>
      </c>
      <c r="N316" s="58" t="s">
        <v>46</v>
      </c>
      <c r="O316" s="58" t="s">
        <v>46</v>
      </c>
      <c r="P316" s="58" t="s">
        <v>46</v>
      </c>
      <c r="Q316" s="58" t="s">
        <v>46</v>
      </c>
      <c r="R316" s="58" t="s">
        <v>46</v>
      </c>
      <c r="S316" s="58" t="s">
        <v>46</v>
      </c>
      <c r="T316" s="59" t="s">
        <v>46</v>
      </c>
      <c r="U316" s="60" t="s">
        <v>46</v>
      </c>
    </row>
    <row r="317" spans="1:21" s="18" customFormat="1" x14ac:dyDescent="0.25">
      <c r="A317" s="25" t="s">
        <v>527</v>
      </c>
      <c r="B317" s="32" t="s">
        <v>528</v>
      </c>
      <c r="C317" s="27" t="s">
        <v>518</v>
      </c>
      <c r="D317" s="58" t="s">
        <v>46</v>
      </c>
      <c r="E317" s="58" t="s">
        <v>46</v>
      </c>
      <c r="F317" s="58" t="s">
        <v>46</v>
      </c>
      <c r="G317" s="58" t="s">
        <v>46</v>
      </c>
      <c r="H317" s="58" t="s">
        <v>46</v>
      </c>
      <c r="I317" s="58" t="s">
        <v>46</v>
      </c>
      <c r="J317" s="58" t="s">
        <v>46</v>
      </c>
      <c r="K317" s="58" t="s">
        <v>46</v>
      </c>
      <c r="L317" s="58" t="s">
        <v>46</v>
      </c>
      <c r="M317" s="58" t="s">
        <v>46</v>
      </c>
      <c r="N317" s="58" t="s">
        <v>46</v>
      </c>
      <c r="O317" s="58" t="s">
        <v>46</v>
      </c>
      <c r="P317" s="58" t="s">
        <v>46</v>
      </c>
      <c r="Q317" s="58" t="s">
        <v>46</v>
      </c>
      <c r="R317" s="58" t="s">
        <v>46</v>
      </c>
      <c r="S317" s="58" t="s">
        <v>46</v>
      </c>
      <c r="T317" s="59" t="s">
        <v>46</v>
      </c>
      <c r="U317" s="60" t="s">
        <v>46</v>
      </c>
    </row>
    <row r="318" spans="1:21" s="18" customFormat="1" x14ac:dyDescent="0.25">
      <c r="A318" s="25" t="s">
        <v>529</v>
      </c>
      <c r="B318" s="32" t="s">
        <v>530</v>
      </c>
      <c r="C318" s="27" t="s">
        <v>518</v>
      </c>
      <c r="D318" s="57">
        <v>1.00792223815441</v>
      </c>
      <c r="E318" s="57">
        <v>1.000658354618166</v>
      </c>
      <c r="F318" s="57">
        <v>0.99417289543783882</v>
      </c>
      <c r="G318" s="57">
        <v>0.99840891187223968</v>
      </c>
      <c r="H318" s="57">
        <v>0.99807073117594736</v>
      </c>
      <c r="I318" s="57">
        <v>0.99304695252427455</v>
      </c>
      <c r="J318" s="57">
        <v>0.99756097702146274</v>
      </c>
      <c r="K318" s="57">
        <v>0.99742390296036976</v>
      </c>
      <c r="L318" s="57">
        <v>0.9979663277248062</v>
      </c>
      <c r="M318" s="57">
        <v>0.99722182820590288</v>
      </c>
      <c r="N318" s="57">
        <v>0.99816978572160953</v>
      </c>
      <c r="O318" s="57">
        <v>0.99768626111721148</v>
      </c>
      <c r="P318" s="57">
        <v>0.99770405603531664</v>
      </c>
      <c r="Q318" s="57" t="s">
        <v>46</v>
      </c>
      <c r="R318" s="57">
        <v>1</v>
      </c>
      <c r="S318" s="58" t="s">
        <v>46</v>
      </c>
      <c r="T318" s="59">
        <f>T179/(T24*1.2)</f>
        <v>0.99831766177136205</v>
      </c>
      <c r="U318" s="60">
        <f>U179/(U24*1.2)</f>
        <v>0.9964721059416437</v>
      </c>
    </row>
    <row r="319" spans="1:21" s="18" customFormat="1" x14ac:dyDescent="0.25">
      <c r="A319" s="25" t="s">
        <v>531</v>
      </c>
      <c r="B319" s="32" t="s">
        <v>532</v>
      </c>
      <c r="C319" s="27" t="s">
        <v>518</v>
      </c>
      <c r="D319" s="58" t="s">
        <v>46</v>
      </c>
      <c r="E319" s="58" t="s">
        <v>46</v>
      </c>
      <c r="F319" s="58" t="s">
        <v>46</v>
      </c>
      <c r="G319" s="58" t="s">
        <v>46</v>
      </c>
      <c r="H319" s="58" t="s">
        <v>46</v>
      </c>
      <c r="I319" s="58" t="s">
        <v>46</v>
      </c>
      <c r="J319" s="58" t="s">
        <v>46</v>
      </c>
      <c r="K319" s="58" t="s">
        <v>46</v>
      </c>
      <c r="L319" s="58" t="s">
        <v>46</v>
      </c>
      <c r="M319" s="58" t="s">
        <v>46</v>
      </c>
      <c r="N319" s="58" t="s">
        <v>46</v>
      </c>
      <c r="O319" s="58" t="s">
        <v>46</v>
      </c>
      <c r="P319" s="58" t="s">
        <v>46</v>
      </c>
      <c r="Q319" s="58" t="s">
        <v>46</v>
      </c>
      <c r="R319" s="58" t="s">
        <v>46</v>
      </c>
      <c r="S319" s="58" t="s">
        <v>46</v>
      </c>
      <c r="T319" s="59" t="s">
        <v>46</v>
      </c>
      <c r="U319" s="60" t="s">
        <v>46</v>
      </c>
    </row>
    <row r="320" spans="1:21" s="18" customFormat="1" x14ac:dyDescent="0.25">
      <c r="A320" s="25" t="s">
        <v>533</v>
      </c>
      <c r="B320" s="32" t="s">
        <v>534</v>
      </c>
      <c r="C320" s="27" t="s">
        <v>518</v>
      </c>
      <c r="D320" s="57" t="s">
        <v>46</v>
      </c>
      <c r="E320" s="57" t="s">
        <v>46</v>
      </c>
      <c r="F320" s="58" t="s">
        <v>46</v>
      </c>
      <c r="G320" s="58" t="s">
        <v>46</v>
      </c>
      <c r="H320" s="58" t="s">
        <v>46</v>
      </c>
      <c r="I320" s="58">
        <v>0</v>
      </c>
      <c r="J320" s="58" t="s">
        <v>46</v>
      </c>
      <c r="K320" s="58">
        <v>0</v>
      </c>
      <c r="L320" s="58" t="s">
        <v>46</v>
      </c>
      <c r="M320" s="58">
        <v>0</v>
      </c>
      <c r="N320" s="58" t="s">
        <v>46</v>
      </c>
      <c r="O320" s="58">
        <v>0</v>
      </c>
      <c r="P320" s="58">
        <v>0</v>
      </c>
      <c r="Q320" s="58" t="s">
        <v>46</v>
      </c>
      <c r="R320" s="58">
        <v>0</v>
      </c>
      <c r="S320" s="58" t="s">
        <v>46</v>
      </c>
      <c r="T320" s="59" t="s">
        <v>46</v>
      </c>
      <c r="U320" s="60" t="s">
        <v>46</v>
      </c>
    </row>
    <row r="321" spans="1:21" s="18" customFormat="1" x14ac:dyDescent="0.25">
      <c r="A321" s="25" t="s">
        <v>535</v>
      </c>
      <c r="B321" s="32" t="s">
        <v>536</v>
      </c>
      <c r="C321" s="27" t="s">
        <v>518</v>
      </c>
      <c r="D321" s="58" t="s">
        <v>46</v>
      </c>
      <c r="E321" s="58" t="s">
        <v>46</v>
      </c>
      <c r="F321" s="58" t="s">
        <v>46</v>
      </c>
      <c r="G321" s="58" t="s">
        <v>46</v>
      </c>
      <c r="H321" s="58" t="s">
        <v>46</v>
      </c>
      <c r="I321" s="58" t="s">
        <v>46</v>
      </c>
      <c r="J321" s="58" t="s">
        <v>46</v>
      </c>
      <c r="K321" s="58" t="s">
        <v>46</v>
      </c>
      <c r="L321" s="58" t="s">
        <v>46</v>
      </c>
      <c r="M321" s="58" t="s">
        <v>46</v>
      </c>
      <c r="N321" s="58" t="s">
        <v>46</v>
      </c>
      <c r="O321" s="58" t="s">
        <v>46</v>
      </c>
      <c r="P321" s="58" t="s">
        <v>46</v>
      </c>
      <c r="Q321" s="58" t="s">
        <v>46</v>
      </c>
      <c r="R321" s="58" t="s">
        <v>46</v>
      </c>
      <c r="S321" s="58" t="s">
        <v>46</v>
      </c>
      <c r="T321" s="59" t="s">
        <v>46</v>
      </c>
      <c r="U321" s="60" t="s">
        <v>46</v>
      </c>
    </row>
    <row r="322" spans="1:21" s="18" customFormat="1" ht="31.5" x14ac:dyDescent="0.25">
      <c r="A322" s="25" t="s">
        <v>537</v>
      </c>
      <c r="B322" s="35" t="s">
        <v>538</v>
      </c>
      <c r="C322" s="27" t="s">
        <v>518</v>
      </c>
      <c r="D322" s="58" t="s">
        <v>46</v>
      </c>
      <c r="E322" s="58" t="s">
        <v>46</v>
      </c>
      <c r="F322" s="58" t="s">
        <v>46</v>
      </c>
      <c r="G322" s="58" t="s">
        <v>46</v>
      </c>
      <c r="H322" s="58" t="s">
        <v>46</v>
      </c>
      <c r="I322" s="58" t="s">
        <v>46</v>
      </c>
      <c r="J322" s="58" t="s">
        <v>46</v>
      </c>
      <c r="K322" s="58" t="s">
        <v>46</v>
      </c>
      <c r="L322" s="58" t="s">
        <v>46</v>
      </c>
      <c r="M322" s="58" t="s">
        <v>46</v>
      </c>
      <c r="N322" s="58" t="s">
        <v>46</v>
      </c>
      <c r="O322" s="58" t="s">
        <v>46</v>
      </c>
      <c r="P322" s="58" t="s">
        <v>46</v>
      </c>
      <c r="Q322" s="58" t="s">
        <v>46</v>
      </c>
      <c r="R322" s="58" t="s">
        <v>46</v>
      </c>
      <c r="S322" s="58" t="s">
        <v>46</v>
      </c>
      <c r="T322" s="59" t="s">
        <v>46</v>
      </c>
      <c r="U322" s="60" t="s">
        <v>46</v>
      </c>
    </row>
    <row r="323" spans="1:21" s="18" customFormat="1" x14ac:dyDescent="0.25">
      <c r="A323" s="25" t="s">
        <v>539</v>
      </c>
      <c r="B323" s="61" t="s">
        <v>70</v>
      </c>
      <c r="C323" s="27" t="s">
        <v>518</v>
      </c>
      <c r="D323" s="58" t="s">
        <v>46</v>
      </c>
      <c r="E323" s="58" t="s">
        <v>46</v>
      </c>
      <c r="F323" s="58" t="s">
        <v>46</v>
      </c>
      <c r="G323" s="58" t="s">
        <v>46</v>
      </c>
      <c r="H323" s="58" t="s">
        <v>46</v>
      </c>
      <c r="I323" s="58" t="s">
        <v>46</v>
      </c>
      <c r="J323" s="58" t="s">
        <v>46</v>
      </c>
      <c r="K323" s="58" t="s">
        <v>46</v>
      </c>
      <c r="L323" s="58" t="s">
        <v>46</v>
      </c>
      <c r="M323" s="58" t="s">
        <v>46</v>
      </c>
      <c r="N323" s="58" t="s">
        <v>46</v>
      </c>
      <c r="O323" s="58" t="s">
        <v>46</v>
      </c>
      <c r="P323" s="58" t="s">
        <v>46</v>
      </c>
      <c r="Q323" s="58" t="s">
        <v>46</v>
      </c>
      <c r="R323" s="58" t="s">
        <v>46</v>
      </c>
      <c r="S323" s="58" t="s">
        <v>46</v>
      </c>
      <c r="T323" s="59" t="s">
        <v>46</v>
      </c>
      <c r="U323" s="60" t="s">
        <v>46</v>
      </c>
    </row>
    <row r="324" spans="1:21" s="18" customFormat="1" ht="16.5" thickBot="1" x14ac:dyDescent="0.3">
      <c r="A324" s="41" t="s">
        <v>540</v>
      </c>
      <c r="B324" s="62" t="s">
        <v>72</v>
      </c>
      <c r="C324" s="43" t="s">
        <v>518</v>
      </c>
      <c r="D324" s="63" t="s">
        <v>46</v>
      </c>
      <c r="E324" s="63" t="s">
        <v>46</v>
      </c>
      <c r="F324" s="63" t="s">
        <v>46</v>
      </c>
      <c r="G324" s="63" t="s">
        <v>46</v>
      </c>
      <c r="H324" s="63" t="s">
        <v>46</v>
      </c>
      <c r="I324" s="63" t="s">
        <v>46</v>
      </c>
      <c r="J324" s="63" t="s">
        <v>46</v>
      </c>
      <c r="K324" s="63" t="s">
        <v>46</v>
      </c>
      <c r="L324" s="63" t="s">
        <v>46</v>
      </c>
      <c r="M324" s="63" t="s">
        <v>46</v>
      </c>
      <c r="N324" s="63" t="s">
        <v>46</v>
      </c>
      <c r="O324" s="63" t="s">
        <v>46</v>
      </c>
      <c r="P324" s="63" t="s">
        <v>46</v>
      </c>
      <c r="Q324" s="63" t="s">
        <v>46</v>
      </c>
      <c r="R324" s="63" t="s">
        <v>46</v>
      </c>
      <c r="S324" s="63" t="s">
        <v>46</v>
      </c>
      <c r="T324" s="64" t="s">
        <v>46</v>
      </c>
      <c r="U324" s="65" t="s">
        <v>46</v>
      </c>
    </row>
    <row r="325" spans="1:21" s="18" customFormat="1" ht="16.5" thickBot="1" x14ac:dyDescent="0.3">
      <c r="A325" s="106" t="s">
        <v>541</v>
      </c>
      <c r="B325" s="107"/>
      <c r="C325" s="107"/>
      <c r="D325" s="107"/>
      <c r="E325" s="107"/>
      <c r="F325" s="107"/>
      <c r="G325" s="107"/>
      <c r="H325" s="107"/>
      <c r="I325" s="107"/>
      <c r="J325" s="107"/>
      <c r="K325" s="107"/>
      <c r="L325" s="107"/>
      <c r="M325" s="107"/>
      <c r="N325" s="107"/>
      <c r="O325" s="107"/>
      <c r="P325" s="107"/>
      <c r="Q325" s="107"/>
      <c r="R325" s="107"/>
      <c r="S325" s="107"/>
      <c r="T325" s="107"/>
      <c r="U325" s="108"/>
    </row>
    <row r="326" spans="1:21" ht="22.5" customHeight="1" x14ac:dyDescent="0.25">
      <c r="A326" s="19" t="s">
        <v>542</v>
      </c>
      <c r="B326" s="20" t="s">
        <v>543</v>
      </c>
      <c r="C326" s="21" t="s">
        <v>46</v>
      </c>
      <c r="D326" s="48" t="s">
        <v>148</v>
      </c>
      <c r="E326" s="48" t="s">
        <v>148</v>
      </c>
      <c r="F326" s="48" t="s">
        <v>148</v>
      </c>
      <c r="G326" s="48" t="s">
        <v>148</v>
      </c>
      <c r="H326" s="48" t="s">
        <v>148</v>
      </c>
      <c r="I326" s="48" t="s">
        <v>149</v>
      </c>
      <c r="J326" s="48" t="s">
        <v>148</v>
      </c>
      <c r="K326" s="48" t="s">
        <v>149</v>
      </c>
      <c r="L326" s="48" t="s">
        <v>148</v>
      </c>
      <c r="M326" s="48" t="s">
        <v>149</v>
      </c>
      <c r="N326" s="48" t="s">
        <v>148</v>
      </c>
      <c r="O326" s="48" t="s">
        <v>149</v>
      </c>
      <c r="P326" s="48" t="s">
        <v>149</v>
      </c>
      <c r="Q326" s="48" t="s">
        <v>149</v>
      </c>
      <c r="R326" s="48" t="s">
        <v>149</v>
      </c>
      <c r="S326" s="48" t="s">
        <v>149</v>
      </c>
      <c r="T326" s="23" t="s">
        <v>149</v>
      </c>
      <c r="U326" s="24" t="s">
        <v>149</v>
      </c>
    </row>
    <row r="327" spans="1:21" x14ac:dyDescent="0.25">
      <c r="A327" s="25" t="s">
        <v>544</v>
      </c>
      <c r="B327" s="36" t="s">
        <v>545</v>
      </c>
      <c r="C327" s="27" t="s">
        <v>546</v>
      </c>
      <c r="D327" s="34" t="s">
        <v>46</v>
      </c>
      <c r="E327" s="34" t="s">
        <v>46</v>
      </c>
      <c r="F327" s="34" t="s">
        <v>46</v>
      </c>
      <c r="G327" s="34" t="s">
        <v>46</v>
      </c>
      <c r="H327" s="34" t="s">
        <v>46</v>
      </c>
      <c r="I327" s="66" t="s">
        <v>46</v>
      </c>
      <c r="J327" s="34" t="s">
        <v>46</v>
      </c>
      <c r="K327" s="66" t="s">
        <v>46</v>
      </c>
      <c r="L327" s="34" t="s">
        <v>46</v>
      </c>
      <c r="M327" s="66" t="s">
        <v>46</v>
      </c>
      <c r="N327" s="34" t="s">
        <v>46</v>
      </c>
      <c r="O327" s="66" t="s">
        <v>46</v>
      </c>
      <c r="P327" s="66" t="s">
        <v>46</v>
      </c>
      <c r="Q327" s="66" t="s">
        <v>46</v>
      </c>
      <c r="R327" s="66" t="s">
        <v>46</v>
      </c>
      <c r="S327" s="66" t="s">
        <v>46</v>
      </c>
      <c r="T327" s="67" t="s">
        <v>46</v>
      </c>
      <c r="U327" s="68" t="s">
        <v>46</v>
      </c>
    </row>
    <row r="328" spans="1:21" x14ac:dyDescent="0.25">
      <c r="A328" s="25" t="s">
        <v>547</v>
      </c>
      <c r="B328" s="36" t="s">
        <v>548</v>
      </c>
      <c r="C328" s="27" t="s">
        <v>549</v>
      </c>
      <c r="D328" s="34" t="s">
        <v>46</v>
      </c>
      <c r="E328" s="34" t="s">
        <v>46</v>
      </c>
      <c r="F328" s="34" t="s">
        <v>46</v>
      </c>
      <c r="G328" s="34" t="s">
        <v>46</v>
      </c>
      <c r="H328" s="34" t="s">
        <v>46</v>
      </c>
      <c r="I328" s="66" t="s">
        <v>46</v>
      </c>
      <c r="J328" s="34" t="s">
        <v>46</v>
      </c>
      <c r="K328" s="66" t="s">
        <v>46</v>
      </c>
      <c r="L328" s="34" t="s">
        <v>46</v>
      </c>
      <c r="M328" s="66" t="s">
        <v>46</v>
      </c>
      <c r="N328" s="34" t="s">
        <v>46</v>
      </c>
      <c r="O328" s="66" t="s">
        <v>46</v>
      </c>
      <c r="P328" s="66" t="s">
        <v>46</v>
      </c>
      <c r="Q328" s="66" t="s">
        <v>46</v>
      </c>
      <c r="R328" s="66" t="s">
        <v>46</v>
      </c>
      <c r="S328" s="66" t="s">
        <v>46</v>
      </c>
      <c r="T328" s="67" t="s">
        <v>46</v>
      </c>
      <c r="U328" s="68" t="s">
        <v>46</v>
      </c>
    </row>
    <row r="329" spans="1:21" x14ac:dyDescent="0.25">
      <c r="A329" s="25" t="s">
        <v>550</v>
      </c>
      <c r="B329" s="36" t="s">
        <v>551</v>
      </c>
      <c r="C329" s="27" t="s">
        <v>546</v>
      </c>
      <c r="D329" s="34" t="s">
        <v>46</v>
      </c>
      <c r="E329" s="34" t="s">
        <v>46</v>
      </c>
      <c r="F329" s="34" t="s">
        <v>46</v>
      </c>
      <c r="G329" s="34" t="s">
        <v>46</v>
      </c>
      <c r="H329" s="34" t="s">
        <v>46</v>
      </c>
      <c r="I329" s="66" t="s">
        <v>46</v>
      </c>
      <c r="J329" s="34" t="s">
        <v>46</v>
      </c>
      <c r="K329" s="66" t="s">
        <v>46</v>
      </c>
      <c r="L329" s="34" t="s">
        <v>46</v>
      </c>
      <c r="M329" s="66" t="s">
        <v>46</v>
      </c>
      <c r="N329" s="34" t="s">
        <v>46</v>
      </c>
      <c r="O329" s="66" t="s">
        <v>46</v>
      </c>
      <c r="P329" s="66" t="s">
        <v>46</v>
      </c>
      <c r="Q329" s="66" t="s">
        <v>46</v>
      </c>
      <c r="R329" s="66" t="s">
        <v>46</v>
      </c>
      <c r="S329" s="66" t="s">
        <v>46</v>
      </c>
      <c r="T329" s="67" t="s">
        <v>46</v>
      </c>
      <c r="U329" s="68" t="s">
        <v>46</v>
      </c>
    </row>
    <row r="330" spans="1:21" x14ac:dyDescent="0.25">
      <c r="A330" s="25" t="s">
        <v>552</v>
      </c>
      <c r="B330" s="36" t="s">
        <v>553</v>
      </c>
      <c r="C330" s="27" t="s">
        <v>549</v>
      </c>
      <c r="D330" s="34" t="s">
        <v>46</v>
      </c>
      <c r="E330" s="34" t="s">
        <v>46</v>
      </c>
      <c r="F330" s="34" t="s">
        <v>46</v>
      </c>
      <c r="G330" s="34" t="s">
        <v>46</v>
      </c>
      <c r="H330" s="34" t="s">
        <v>46</v>
      </c>
      <c r="I330" s="66" t="s">
        <v>46</v>
      </c>
      <c r="J330" s="34" t="s">
        <v>46</v>
      </c>
      <c r="K330" s="66" t="s">
        <v>46</v>
      </c>
      <c r="L330" s="34" t="s">
        <v>46</v>
      </c>
      <c r="M330" s="66" t="s">
        <v>46</v>
      </c>
      <c r="N330" s="34" t="s">
        <v>46</v>
      </c>
      <c r="O330" s="66" t="s">
        <v>46</v>
      </c>
      <c r="P330" s="66" t="s">
        <v>46</v>
      </c>
      <c r="Q330" s="66" t="s">
        <v>46</v>
      </c>
      <c r="R330" s="66" t="s">
        <v>46</v>
      </c>
      <c r="S330" s="66" t="s">
        <v>46</v>
      </c>
      <c r="T330" s="67" t="s">
        <v>46</v>
      </c>
      <c r="U330" s="68" t="s">
        <v>46</v>
      </c>
    </row>
    <row r="331" spans="1:21" x14ac:dyDescent="0.25">
      <c r="A331" s="25" t="s">
        <v>554</v>
      </c>
      <c r="B331" s="36" t="s">
        <v>555</v>
      </c>
      <c r="C331" s="27" t="s">
        <v>556</v>
      </c>
      <c r="D331" s="34" t="s">
        <v>46</v>
      </c>
      <c r="E331" s="34" t="s">
        <v>46</v>
      </c>
      <c r="F331" s="34" t="s">
        <v>46</v>
      </c>
      <c r="G331" s="34" t="s">
        <v>46</v>
      </c>
      <c r="H331" s="34" t="s">
        <v>46</v>
      </c>
      <c r="I331" s="66" t="s">
        <v>46</v>
      </c>
      <c r="J331" s="34" t="s">
        <v>46</v>
      </c>
      <c r="K331" s="66" t="s">
        <v>46</v>
      </c>
      <c r="L331" s="34" t="s">
        <v>46</v>
      </c>
      <c r="M331" s="66" t="s">
        <v>46</v>
      </c>
      <c r="N331" s="34" t="s">
        <v>46</v>
      </c>
      <c r="O331" s="66" t="s">
        <v>46</v>
      </c>
      <c r="P331" s="66" t="s">
        <v>46</v>
      </c>
      <c r="Q331" s="66" t="s">
        <v>46</v>
      </c>
      <c r="R331" s="66" t="s">
        <v>46</v>
      </c>
      <c r="S331" s="66" t="s">
        <v>46</v>
      </c>
      <c r="T331" s="67" t="s">
        <v>46</v>
      </c>
      <c r="U331" s="68" t="s">
        <v>46</v>
      </c>
    </row>
    <row r="332" spans="1:21" x14ac:dyDescent="0.25">
      <c r="A332" s="25" t="s">
        <v>557</v>
      </c>
      <c r="B332" s="36" t="s">
        <v>558</v>
      </c>
      <c r="C332" s="27" t="s">
        <v>46</v>
      </c>
      <c r="D332" s="34" t="s">
        <v>148</v>
      </c>
      <c r="E332" s="34" t="s">
        <v>148</v>
      </c>
      <c r="F332" s="34" t="s">
        <v>148</v>
      </c>
      <c r="G332" s="34" t="s">
        <v>149</v>
      </c>
      <c r="H332" s="34" t="s">
        <v>148</v>
      </c>
      <c r="I332" s="34" t="s">
        <v>149</v>
      </c>
      <c r="J332" s="34" t="s">
        <v>148</v>
      </c>
      <c r="K332" s="34" t="s">
        <v>149</v>
      </c>
      <c r="L332" s="34" t="s">
        <v>148</v>
      </c>
      <c r="M332" s="34" t="s">
        <v>149</v>
      </c>
      <c r="N332" s="34" t="s">
        <v>148</v>
      </c>
      <c r="O332" s="34" t="s">
        <v>149</v>
      </c>
      <c r="P332" s="34" t="s">
        <v>149</v>
      </c>
      <c r="Q332" s="34" t="s">
        <v>149</v>
      </c>
      <c r="R332" s="34" t="s">
        <v>149</v>
      </c>
      <c r="S332" s="34" t="s">
        <v>149</v>
      </c>
      <c r="T332" s="29" t="s">
        <v>149</v>
      </c>
      <c r="U332" s="30" t="s">
        <v>149</v>
      </c>
    </row>
    <row r="333" spans="1:21" x14ac:dyDescent="0.25">
      <c r="A333" s="25" t="s">
        <v>559</v>
      </c>
      <c r="B333" s="35" t="s">
        <v>560</v>
      </c>
      <c r="C333" s="27" t="s">
        <v>556</v>
      </c>
      <c r="D333" s="34" t="s">
        <v>46</v>
      </c>
      <c r="E333" s="34" t="s">
        <v>46</v>
      </c>
      <c r="F333" s="34" t="s">
        <v>46</v>
      </c>
      <c r="G333" s="34" t="s">
        <v>46</v>
      </c>
      <c r="H333" s="34" t="s">
        <v>46</v>
      </c>
      <c r="I333" s="34" t="s">
        <v>46</v>
      </c>
      <c r="J333" s="34" t="s">
        <v>46</v>
      </c>
      <c r="K333" s="34" t="s">
        <v>46</v>
      </c>
      <c r="L333" s="34" t="s">
        <v>46</v>
      </c>
      <c r="M333" s="34" t="s">
        <v>46</v>
      </c>
      <c r="N333" s="34" t="s">
        <v>46</v>
      </c>
      <c r="O333" s="34" t="s">
        <v>46</v>
      </c>
      <c r="P333" s="34" t="s">
        <v>46</v>
      </c>
      <c r="Q333" s="34" t="s">
        <v>46</v>
      </c>
      <c r="R333" s="34" t="s">
        <v>46</v>
      </c>
      <c r="S333" s="34" t="s">
        <v>46</v>
      </c>
      <c r="T333" s="29" t="s">
        <v>46</v>
      </c>
      <c r="U333" s="30" t="s">
        <v>46</v>
      </c>
    </row>
    <row r="334" spans="1:21" x14ac:dyDescent="0.25">
      <c r="A334" s="25" t="s">
        <v>561</v>
      </c>
      <c r="B334" s="35" t="s">
        <v>562</v>
      </c>
      <c r="C334" s="27" t="s">
        <v>563</v>
      </c>
      <c r="D334" s="34" t="s">
        <v>46</v>
      </c>
      <c r="E334" s="34" t="s">
        <v>46</v>
      </c>
      <c r="F334" s="34" t="s">
        <v>46</v>
      </c>
      <c r="G334" s="34" t="s">
        <v>46</v>
      </c>
      <c r="H334" s="34" t="s">
        <v>46</v>
      </c>
      <c r="I334" s="34" t="s">
        <v>46</v>
      </c>
      <c r="J334" s="34" t="s">
        <v>46</v>
      </c>
      <c r="K334" s="34" t="s">
        <v>46</v>
      </c>
      <c r="L334" s="34" t="s">
        <v>46</v>
      </c>
      <c r="M334" s="34" t="s">
        <v>46</v>
      </c>
      <c r="N334" s="34" t="s">
        <v>46</v>
      </c>
      <c r="O334" s="34" t="s">
        <v>46</v>
      </c>
      <c r="P334" s="34" t="s">
        <v>46</v>
      </c>
      <c r="Q334" s="34" t="s">
        <v>46</v>
      </c>
      <c r="R334" s="34" t="s">
        <v>46</v>
      </c>
      <c r="S334" s="34" t="s">
        <v>46</v>
      </c>
      <c r="T334" s="29" t="s">
        <v>46</v>
      </c>
      <c r="U334" s="30" t="s">
        <v>46</v>
      </c>
    </row>
    <row r="335" spans="1:21" x14ac:dyDescent="0.25">
      <c r="A335" s="25" t="s">
        <v>564</v>
      </c>
      <c r="B335" s="36" t="s">
        <v>565</v>
      </c>
      <c r="C335" s="27" t="s">
        <v>46</v>
      </c>
      <c r="D335" s="34" t="s">
        <v>148</v>
      </c>
      <c r="E335" s="34" t="s">
        <v>148</v>
      </c>
      <c r="F335" s="34" t="s">
        <v>148</v>
      </c>
      <c r="G335" s="34" t="s">
        <v>149</v>
      </c>
      <c r="H335" s="34" t="s">
        <v>148</v>
      </c>
      <c r="I335" s="34" t="s">
        <v>149</v>
      </c>
      <c r="J335" s="34" t="s">
        <v>148</v>
      </c>
      <c r="K335" s="34" t="s">
        <v>149</v>
      </c>
      <c r="L335" s="34" t="s">
        <v>148</v>
      </c>
      <c r="M335" s="34" t="s">
        <v>149</v>
      </c>
      <c r="N335" s="34" t="s">
        <v>148</v>
      </c>
      <c r="O335" s="34" t="s">
        <v>149</v>
      </c>
      <c r="P335" s="34" t="s">
        <v>149</v>
      </c>
      <c r="Q335" s="34" t="s">
        <v>149</v>
      </c>
      <c r="R335" s="34" t="s">
        <v>149</v>
      </c>
      <c r="S335" s="34" t="s">
        <v>149</v>
      </c>
      <c r="T335" s="29" t="s">
        <v>149</v>
      </c>
      <c r="U335" s="30" t="s">
        <v>149</v>
      </c>
    </row>
    <row r="336" spans="1:21" x14ac:dyDescent="0.25">
      <c r="A336" s="25" t="s">
        <v>566</v>
      </c>
      <c r="B336" s="35" t="s">
        <v>560</v>
      </c>
      <c r="C336" s="27" t="s">
        <v>556</v>
      </c>
      <c r="D336" s="34" t="s">
        <v>46</v>
      </c>
      <c r="E336" s="34" t="s">
        <v>46</v>
      </c>
      <c r="F336" s="34" t="s">
        <v>46</v>
      </c>
      <c r="G336" s="34" t="s">
        <v>46</v>
      </c>
      <c r="H336" s="34" t="s">
        <v>46</v>
      </c>
      <c r="I336" s="34" t="s">
        <v>46</v>
      </c>
      <c r="J336" s="34" t="s">
        <v>46</v>
      </c>
      <c r="K336" s="34" t="s">
        <v>46</v>
      </c>
      <c r="L336" s="34" t="s">
        <v>46</v>
      </c>
      <c r="M336" s="34" t="s">
        <v>46</v>
      </c>
      <c r="N336" s="34" t="s">
        <v>46</v>
      </c>
      <c r="O336" s="34" t="s">
        <v>46</v>
      </c>
      <c r="P336" s="34" t="s">
        <v>46</v>
      </c>
      <c r="Q336" s="34" t="s">
        <v>46</v>
      </c>
      <c r="R336" s="34" t="s">
        <v>46</v>
      </c>
      <c r="S336" s="34" t="s">
        <v>46</v>
      </c>
      <c r="T336" s="29" t="s">
        <v>46</v>
      </c>
      <c r="U336" s="30" t="s">
        <v>46</v>
      </c>
    </row>
    <row r="337" spans="1:21" x14ac:dyDescent="0.25">
      <c r="A337" s="25" t="s">
        <v>567</v>
      </c>
      <c r="B337" s="35" t="s">
        <v>568</v>
      </c>
      <c r="C337" s="27" t="s">
        <v>546</v>
      </c>
      <c r="D337" s="34" t="s">
        <v>46</v>
      </c>
      <c r="E337" s="34" t="s">
        <v>46</v>
      </c>
      <c r="F337" s="34" t="s">
        <v>46</v>
      </c>
      <c r="G337" s="34" t="s">
        <v>46</v>
      </c>
      <c r="H337" s="34" t="s">
        <v>46</v>
      </c>
      <c r="I337" s="34" t="s">
        <v>46</v>
      </c>
      <c r="J337" s="34" t="s">
        <v>46</v>
      </c>
      <c r="K337" s="34" t="s">
        <v>46</v>
      </c>
      <c r="L337" s="34" t="s">
        <v>46</v>
      </c>
      <c r="M337" s="34" t="s">
        <v>46</v>
      </c>
      <c r="N337" s="34" t="s">
        <v>46</v>
      </c>
      <c r="O337" s="34" t="s">
        <v>46</v>
      </c>
      <c r="P337" s="34" t="s">
        <v>46</v>
      </c>
      <c r="Q337" s="34" t="s">
        <v>46</v>
      </c>
      <c r="R337" s="34" t="s">
        <v>46</v>
      </c>
      <c r="S337" s="34" t="s">
        <v>46</v>
      </c>
      <c r="T337" s="29" t="s">
        <v>46</v>
      </c>
      <c r="U337" s="30" t="s">
        <v>46</v>
      </c>
    </row>
    <row r="338" spans="1:21" x14ac:dyDescent="0.25">
      <c r="A338" s="25" t="s">
        <v>569</v>
      </c>
      <c r="B338" s="35" t="s">
        <v>562</v>
      </c>
      <c r="C338" s="27" t="s">
        <v>563</v>
      </c>
      <c r="D338" s="34" t="s">
        <v>46</v>
      </c>
      <c r="E338" s="34" t="s">
        <v>46</v>
      </c>
      <c r="F338" s="34" t="s">
        <v>46</v>
      </c>
      <c r="G338" s="34" t="s">
        <v>46</v>
      </c>
      <c r="H338" s="34" t="s">
        <v>46</v>
      </c>
      <c r="I338" s="34" t="s">
        <v>46</v>
      </c>
      <c r="J338" s="34" t="s">
        <v>46</v>
      </c>
      <c r="K338" s="34" t="s">
        <v>46</v>
      </c>
      <c r="L338" s="34" t="s">
        <v>46</v>
      </c>
      <c r="M338" s="34" t="s">
        <v>46</v>
      </c>
      <c r="N338" s="34" t="s">
        <v>46</v>
      </c>
      <c r="O338" s="34" t="s">
        <v>46</v>
      </c>
      <c r="P338" s="34" t="s">
        <v>46</v>
      </c>
      <c r="Q338" s="34" t="s">
        <v>46</v>
      </c>
      <c r="R338" s="34" t="s">
        <v>46</v>
      </c>
      <c r="S338" s="34" t="s">
        <v>46</v>
      </c>
      <c r="T338" s="29" t="s">
        <v>46</v>
      </c>
      <c r="U338" s="30" t="s">
        <v>46</v>
      </c>
    </row>
    <row r="339" spans="1:21" x14ac:dyDescent="0.25">
      <c r="A339" s="25" t="s">
        <v>570</v>
      </c>
      <c r="B339" s="36" t="s">
        <v>571</v>
      </c>
      <c r="C339" s="27" t="s">
        <v>46</v>
      </c>
      <c r="D339" s="34" t="s">
        <v>148</v>
      </c>
      <c r="E339" s="34" t="s">
        <v>148</v>
      </c>
      <c r="F339" s="34" t="s">
        <v>148</v>
      </c>
      <c r="G339" s="34" t="s">
        <v>149</v>
      </c>
      <c r="H339" s="34" t="s">
        <v>148</v>
      </c>
      <c r="I339" s="34" t="s">
        <v>149</v>
      </c>
      <c r="J339" s="34" t="s">
        <v>148</v>
      </c>
      <c r="K339" s="34" t="s">
        <v>149</v>
      </c>
      <c r="L339" s="34" t="s">
        <v>148</v>
      </c>
      <c r="M339" s="34" t="s">
        <v>149</v>
      </c>
      <c r="N339" s="34" t="s">
        <v>148</v>
      </c>
      <c r="O339" s="34" t="s">
        <v>149</v>
      </c>
      <c r="P339" s="34" t="s">
        <v>149</v>
      </c>
      <c r="Q339" s="34" t="s">
        <v>149</v>
      </c>
      <c r="R339" s="34" t="s">
        <v>149</v>
      </c>
      <c r="S339" s="34" t="s">
        <v>149</v>
      </c>
      <c r="T339" s="29" t="s">
        <v>149</v>
      </c>
      <c r="U339" s="30" t="s">
        <v>149</v>
      </c>
    </row>
    <row r="340" spans="1:21" x14ac:dyDescent="0.25">
      <c r="A340" s="25" t="s">
        <v>572</v>
      </c>
      <c r="B340" s="35" t="s">
        <v>560</v>
      </c>
      <c r="C340" s="27" t="s">
        <v>556</v>
      </c>
      <c r="D340" s="34" t="s">
        <v>46</v>
      </c>
      <c r="E340" s="34" t="s">
        <v>46</v>
      </c>
      <c r="F340" s="34" t="s">
        <v>46</v>
      </c>
      <c r="G340" s="34" t="s">
        <v>46</v>
      </c>
      <c r="H340" s="34" t="s">
        <v>46</v>
      </c>
      <c r="I340" s="34" t="s">
        <v>46</v>
      </c>
      <c r="J340" s="34" t="s">
        <v>46</v>
      </c>
      <c r="K340" s="34" t="s">
        <v>46</v>
      </c>
      <c r="L340" s="34" t="s">
        <v>46</v>
      </c>
      <c r="M340" s="34" t="s">
        <v>46</v>
      </c>
      <c r="N340" s="34" t="s">
        <v>46</v>
      </c>
      <c r="O340" s="34" t="s">
        <v>46</v>
      </c>
      <c r="P340" s="34" t="s">
        <v>46</v>
      </c>
      <c r="Q340" s="34" t="s">
        <v>46</v>
      </c>
      <c r="R340" s="34" t="s">
        <v>46</v>
      </c>
      <c r="S340" s="34" t="s">
        <v>46</v>
      </c>
      <c r="T340" s="29" t="s">
        <v>46</v>
      </c>
      <c r="U340" s="30" t="s">
        <v>46</v>
      </c>
    </row>
    <row r="341" spans="1:21" x14ac:dyDescent="0.25">
      <c r="A341" s="25" t="s">
        <v>573</v>
      </c>
      <c r="B341" s="35" t="s">
        <v>562</v>
      </c>
      <c r="C341" s="27" t="s">
        <v>563</v>
      </c>
      <c r="D341" s="34" t="s">
        <v>46</v>
      </c>
      <c r="E341" s="34" t="s">
        <v>46</v>
      </c>
      <c r="F341" s="34" t="s">
        <v>46</v>
      </c>
      <c r="G341" s="34" t="s">
        <v>46</v>
      </c>
      <c r="H341" s="34" t="s">
        <v>46</v>
      </c>
      <c r="I341" s="34" t="s">
        <v>46</v>
      </c>
      <c r="J341" s="34" t="s">
        <v>46</v>
      </c>
      <c r="K341" s="34" t="s">
        <v>46</v>
      </c>
      <c r="L341" s="34" t="s">
        <v>46</v>
      </c>
      <c r="M341" s="34" t="s">
        <v>46</v>
      </c>
      <c r="N341" s="34" t="s">
        <v>46</v>
      </c>
      <c r="O341" s="34" t="s">
        <v>46</v>
      </c>
      <c r="P341" s="34" t="s">
        <v>46</v>
      </c>
      <c r="Q341" s="34" t="s">
        <v>46</v>
      </c>
      <c r="R341" s="34" t="s">
        <v>46</v>
      </c>
      <c r="S341" s="34" t="s">
        <v>46</v>
      </c>
      <c r="T341" s="29" t="s">
        <v>46</v>
      </c>
      <c r="U341" s="30" t="s">
        <v>46</v>
      </c>
    </row>
    <row r="342" spans="1:21" x14ac:dyDescent="0.25">
      <c r="A342" s="25" t="s">
        <v>574</v>
      </c>
      <c r="B342" s="36" t="s">
        <v>575</v>
      </c>
      <c r="C342" s="27" t="s">
        <v>46</v>
      </c>
      <c r="D342" s="34" t="s">
        <v>148</v>
      </c>
      <c r="E342" s="34" t="s">
        <v>148</v>
      </c>
      <c r="F342" s="34" t="s">
        <v>148</v>
      </c>
      <c r="G342" s="34" t="s">
        <v>149</v>
      </c>
      <c r="H342" s="34" t="s">
        <v>148</v>
      </c>
      <c r="I342" s="34" t="s">
        <v>149</v>
      </c>
      <c r="J342" s="34" t="s">
        <v>148</v>
      </c>
      <c r="K342" s="34" t="s">
        <v>149</v>
      </c>
      <c r="L342" s="34" t="s">
        <v>148</v>
      </c>
      <c r="M342" s="34" t="s">
        <v>149</v>
      </c>
      <c r="N342" s="34" t="s">
        <v>148</v>
      </c>
      <c r="O342" s="34" t="s">
        <v>149</v>
      </c>
      <c r="P342" s="34" t="s">
        <v>149</v>
      </c>
      <c r="Q342" s="34" t="s">
        <v>149</v>
      </c>
      <c r="R342" s="34" t="s">
        <v>149</v>
      </c>
      <c r="S342" s="34" t="s">
        <v>149</v>
      </c>
      <c r="T342" s="29" t="s">
        <v>149</v>
      </c>
      <c r="U342" s="30" t="s">
        <v>149</v>
      </c>
    </row>
    <row r="343" spans="1:21" x14ac:dyDescent="0.25">
      <c r="A343" s="25" t="s">
        <v>576</v>
      </c>
      <c r="B343" s="35" t="s">
        <v>560</v>
      </c>
      <c r="C343" s="27" t="s">
        <v>556</v>
      </c>
      <c r="D343" s="34" t="s">
        <v>46</v>
      </c>
      <c r="E343" s="34" t="s">
        <v>46</v>
      </c>
      <c r="F343" s="34" t="s">
        <v>46</v>
      </c>
      <c r="G343" s="34" t="s">
        <v>46</v>
      </c>
      <c r="H343" s="34" t="s">
        <v>46</v>
      </c>
      <c r="I343" s="34" t="s">
        <v>46</v>
      </c>
      <c r="J343" s="34" t="s">
        <v>46</v>
      </c>
      <c r="K343" s="34" t="s">
        <v>46</v>
      </c>
      <c r="L343" s="34" t="s">
        <v>46</v>
      </c>
      <c r="M343" s="34" t="s">
        <v>46</v>
      </c>
      <c r="N343" s="34" t="s">
        <v>46</v>
      </c>
      <c r="O343" s="34" t="s">
        <v>46</v>
      </c>
      <c r="P343" s="34" t="s">
        <v>46</v>
      </c>
      <c r="Q343" s="34" t="s">
        <v>46</v>
      </c>
      <c r="R343" s="34" t="s">
        <v>46</v>
      </c>
      <c r="S343" s="34" t="s">
        <v>46</v>
      </c>
      <c r="T343" s="29" t="s">
        <v>46</v>
      </c>
      <c r="U343" s="30" t="s">
        <v>46</v>
      </c>
    </row>
    <row r="344" spans="1:21" x14ac:dyDescent="0.25">
      <c r="A344" s="25" t="s">
        <v>577</v>
      </c>
      <c r="B344" s="35" t="s">
        <v>568</v>
      </c>
      <c r="C344" s="27" t="s">
        <v>546</v>
      </c>
      <c r="D344" s="34" t="s">
        <v>46</v>
      </c>
      <c r="E344" s="34" t="s">
        <v>46</v>
      </c>
      <c r="F344" s="34" t="s">
        <v>46</v>
      </c>
      <c r="G344" s="34" t="s">
        <v>46</v>
      </c>
      <c r="H344" s="34" t="s">
        <v>46</v>
      </c>
      <c r="I344" s="34" t="s">
        <v>46</v>
      </c>
      <c r="J344" s="34" t="s">
        <v>46</v>
      </c>
      <c r="K344" s="34" t="s">
        <v>46</v>
      </c>
      <c r="L344" s="34" t="s">
        <v>46</v>
      </c>
      <c r="M344" s="34" t="s">
        <v>46</v>
      </c>
      <c r="N344" s="34" t="s">
        <v>46</v>
      </c>
      <c r="O344" s="34" t="s">
        <v>46</v>
      </c>
      <c r="P344" s="34" t="s">
        <v>46</v>
      </c>
      <c r="Q344" s="34" t="s">
        <v>46</v>
      </c>
      <c r="R344" s="34" t="s">
        <v>46</v>
      </c>
      <c r="S344" s="34" t="s">
        <v>46</v>
      </c>
      <c r="T344" s="29" t="s">
        <v>46</v>
      </c>
      <c r="U344" s="30" t="s">
        <v>46</v>
      </c>
    </row>
    <row r="345" spans="1:21" x14ac:dyDescent="0.25">
      <c r="A345" s="25" t="s">
        <v>578</v>
      </c>
      <c r="B345" s="35" t="s">
        <v>562</v>
      </c>
      <c r="C345" s="27" t="s">
        <v>563</v>
      </c>
      <c r="D345" s="34" t="s">
        <v>46</v>
      </c>
      <c r="E345" s="34" t="s">
        <v>46</v>
      </c>
      <c r="F345" s="34" t="s">
        <v>46</v>
      </c>
      <c r="G345" s="34" t="s">
        <v>46</v>
      </c>
      <c r="H345" s="34" t="s">
        <v>46</v>
      </c>
      <c r="I345" s="34" t="s">
        <v>46</v>
      </c>
      <c r="J345" s="34" t="s">
        <v>46</v>
      </c>
      <c r="K345" s="34" t="s">
        <v>46</v>
      </c>
      <c r="L345" s="34" t="s">
        <v>46</v>
      </c>
      <c r="M345" s="34" t="s">
        <v>46</v>
      </c>
      <c r="N345" s="34" t="s">
        <v>46</v>
      </c>
      <c r="O345" s="34" t="s">
        <v>46</v>
      </c>
      <c r="P345" s="34" t="s">
        <v>46</v>
      </c>
      <c r="Q345" s="34" t="s">
        <v>46</v>
      </c>
      <c r="R345" s="34" t="s">
        <v>46</v>
      </c>
      <c r="S345" s="34" t="s">
        <v>46</v>
      </c>
      <c r="T345" s="29" t="s">
        <v>46</v>
      </c>
      <c r="U345" s="30" t="s">
        <v>46</v>
      </c>
    </row>
    <row r="346" spans="1:21" x14ac:dyDescent="0.25">
      <c r="A346" s="25" t="s">
        <v>579</v>
      </c>
      <c r="B346" s="33" t="s">
        <v>580</v>
      </c>
      <c r="C346" s="27" t="s">
        <v>46</v>
      </c>
      <c r="D346" s="34" t="s">
        <v>148</v>
      </c>
      <c r="E346" s="34" t="s">
        <v>148</v>
      </c>
      <c r="F346" s="34" t="s">
        <v>148</v>
      </c>
      <c r="G346" s="34" t="s">
        <v>149</v>
      </c>
      <c r="H346" s="34" t="s">
        <v>148</v>
      </c>
      <c r="I346" s="34" t="s">
        <v>149</v>
      </c>
      <c r="J346" s="34" t="s">
        <v>148</v>
      </c>
      <c r="K346" s="34" t="s">
        <v>149</v>
      </c>
      <c r="L346" s="34" t="s">
        <v>148</v>
      </c>
      <c r="M346" s="34" t="s">
        <v>149</v>
      </c>
      <c r="N346" s="34" t="s">
        <v>148</v>
      </c>
      <c r="O346" s="34" t="s">
        <v>149</v>
      </c>
      <c r="P346" s="34" t="s">
        <v>149</v>
      </c>
      <c r="Q346" s="34" t="s">
        <v>149</v>
      </c>
      <c r="R346" s="34" t="s">
        <v>149</v>
      </c>
      <c r="S346" s="34" t="s">
        <v>149</v>
      </c>
      <c r="T346" s="29" t="s">
        <v>149</v>
      </c>
      <c r="U346" s="30" t="s">
        <v>149</v>
      </c>
    </row>
    <row r="347" spans="1:21" ht="17.25" customHeight="1" x14ac:dyDescent="0.25">
      <c r="A347" s="25" t="s">
        <v>581</v>
      </c>
      <c r="B347" s="36" t="s">
        <v>582</v>
      </c>
      <c r="C347" s="27" t="s">
        <v>556</v>
      </c>
      <c r="D347" s="34">
        <v>6363.7356710000004</v>
      </c>
      <c r="E347" s="34">
        <v>6162.1805929999991</v>
      </c>
      <c r="F347" s="34">
        <v>6389</v>
      </c>
      <c r="G347" s="34">
        <v>6334.8196470000003</v>
      </c>
      <c r="H347" s="34">
        <v>6201.2679706528597</v>
      </c>
      <c r="I347" s="34">
        <v>6354.9443204308463</v>
      </c>
      <c r="J347" s="34">
        <v>6213.6705065941642</v>
      </c>
      <c r="K347" s="34">
        <v>6451.613186202334</v>
      </c>
      <c r="L347" s="34">
        <v>6226.0978476073524</v>
      </c>
      <c r="M347" s="34">
        <v>6516.129318064357</v>
      </c>
      <c r="N347" s="34">
        <v>6238.5500433025682</v>
      </c>
      <c r="O347" s="34">
        <v>6581.2906112450019</v>
      </c>
      <c r="P347" s="34">
        <v>6647.103517357451</v>
      </c>
      <c r="Q347" s="34" t="s">
        <v>46</v>
      </c>
      <c r="R347" s="34">
        <v>6713.574552531024</v>
      </c>
      <c r="S347" s="34" t="s">
        <v>46</v>
      </c>
      <c r="T347" s="29">
        <f t="shared" ref="T347:T357" si="12">IFERROR(H347+J347+L347+N347+P347+R347+0+0,"-")</f>
        <v>38240.264438045422</v>
      </c>
      <c r="U347" s="30">
        <f>IFERROR(I347+K347+M347+O347,"-")</f>
        <v>25903.977435942536</v>
      </c>
    </row>
    <row r="348" spans="1:21" ht="31.5" x14ac:dyDescent="0.25">
      <c r="A348" s="25" t="s">
        <v>583</v>
      </c>
      <c r="B348" s="35" t="s">
        <v>584</v>
      </c>
      <c r="C348" s="27" t="s">
        <v>556</v>
      </c>
      <c r="D348" s="34">
        <v>0</v>
      </c>
      <c r="E348" s="34">
        <v>0</v>
      </c>
      <c r="F348" s="34">
        <v>0</v>
      </c>
      <c r="G348" s="34" t="s">
        <v>46</v>
      </c>
      <c r="H348" s="34">
        <v>0</v>
      </c>
      <c r="I348" s="34" t="s">
        <v>46</v>
      </c>
      <c r="J348" s="34">
        <v>0</v>
      </c>
      <c r="K348" s="34" t="s">
        <v>46</v>
      </c>
      <c r="L348" s="34">
        <v>0</v>
      </c>
      <c r="M348" s="34" t="s">
        <v>46</v>
      </c>
      <c r="N348" s="34">
        <v>0</v>
      </c>
      <c r="O348" s="34" t="s">
        <v>46</v>
      </c>
      <c r="P348" s="34" t="s">
        <v>46</v>
      </c>
      <c r="Q348" s="34" t="s">
        <v>46</v>
      </c>
      <c r="R348" s="34" t="s">
        <v>46</v>
      </c>
      <c r="S348" s="34" t="s">
        <v>46</v>
      </c>
      <c r="T348" s="29" t="str">
        <f t="shared" si="12"/>
        <v>-</v>
      </c>
      <c r="U348" s="30" t="s">
        <v>46</v>
      </c>
    </row>
    <row r="349" spans="1:21" x14ac:dyDescent="0.25">
      <c r="A349" s="25" t="s">
        <v>585</v>
      </c>
      <c r="B349" s="61" t="s">
        <v>586</v>
      </c>
      <c r="C349" s="27" t="s">
        <v>556</v>
      </c>
      <c r="D349" s="34">
        <v>0</v>
      </c>
      <c r="E349" s="34">
        <v>0</v>
      </c>
      <c r="F349" s="34">
        <v>0</v>
      </c>
      <c r="G349" s="34" t="s">
        <v>46</v>
      </c>
      <c r="H349" s="34">
        <v>0</v>
      </c>
      <c r="I349" s="34" t="s">
        <v>46</v>
      </c>
      <c r="J349" s="34">
        <v>0</v>
      </c>
      <c r="K349" s="34" t="s">
        <v>46</v>
      </c>
      <c r="L349" s="34">
        <v>0</v>
      </c>
      <c r="M349" s="34" t="s">
        <v>46</v>
      </c>
      <c r="N349" s="34">
        <v>0</v>
      </c>
      <c r="O349" s="34" t="s">
        <v>46</v>
      </c>
      <c r="P349" s="34" t="s">
        <v>46</v>
      </c>
      <c r="Q349" s="34" t="s">
        <v>46</v>
      </c>
      <c r="R349" s="34" t="s">
        <v>46</v>
      </c>
      <c r="S349" s="34" t="s">
        <v>46</v>
      </c>
      <c r="T349" s="29" t="str">
        <f t="shared" si="12"/>
        <v>-</v>
      </c>
      <c r="U349" s="30" t="s">
        <v>46</v>
      </c>
    </row>
    <row r="350" spans="1:21" x14ac:dyDescent="0.25">
      <c r="A350" s="25" t="s">
        <v>587</v>
      </c>
      <c r="B350" s="61" t="s">
        <v>588</v>
      </c>
      <c r="C350" s="27" t="s">
        <v>556</v>
      </c>
      <c r="D350" s="34">
        <v>0</v>
      </c>
      <c r="E350" s="34">
        <v>0</v>
      </c>
      <c r="F350" s="34">
        <v>0</v>
      </c>
      <c r="G350" s="34" t="s">
        <v>46</v>
      </c>
      <c r="H350" s="34">
        <v>0</v>
      </c>
      <c r="I350" s="34" t="s">
        <v>46</v>
      </c>
      <c r="J350" s="34">
        <v>0</v>
      </c>
      <c r="K350" s="34" t="s">
        <v>46</v>
      </c>
      <c r="L350" s="34">
        <v>0</v>
      </c>
      <c r="M350" s="34" t="s">
        <v>46</v>
      </c>
      <c r="N350" s="34">
        <v>0</v>
      </c>
      <c r="O350" s="34" t="s">
        <v>46</v>
      </c>
      <c r="P350" s="34" t="s">
        <v>46</v>
      </c>
      <c r="Q350" s="34" t="s">
        <v>46</v>
      </c>
      <c r="R350" s="34" t="s">
        <v>46</v>
      </c>
      <c r="S350" s="34" t="s">
        <v>46</v>
      </c>
      <c r="T350" s="29" t="str">
        <f t="shared" si="12"/>
        <v>-</v>
      </c>
      <c r="U350" s="30" t="s">
        <v>46</v>
      </c>
    </row>
    <row r="351" spans="1:21" x14ac:dyDescent="0.25">
      <c r="A351" s="25" t="s">
        <v>589</v>
      </c>
      <c r="B351" s="36" t="s">
        <v>590</v>
      </c>
      <c r="C351" s="27" t="s">
        <v>556</v>
      </c>
      <c r="D351" s="34">
        <v>675.87851799999953</v>
      </c>
      <c r="E351" s="34">
        <v>677.19426400000066</v>
      </c>
      <c r="F351" s="34">
        <v>724.81509363716543</v>
      </c>
      <c r="G351" s="34">
        <v>700.99000699999851</v>
      </c>
      <c r="H351" s="34">
        <v>715.44200899999942</v>
      </c>
      <c r="I351" s="34">
        <v>729.21226100000001</v>
      </c>
      <c r="J351" s="34">
        <v>716.10601000000042</v>
      </c>
      <c r="K351" s="34">
        <v>733.02457008223382</v>
      </c>
      <c r="L351" s="34">
        <v>716.76997800000026</v>
      </c>
      <c r="M351" s="34">
        <v>727.6241230916238</v>
      </c>
      <c r="N351" s="34">
        <v>717.43390900000031</v>
      </c>
      <c r="O351" s="34">
        <v>721.6765885416238</v>
      </c>
      <c r="P351" s="34">
        <v>716.13983979162379</v>
      </c>
      <c r="Q351" s="34" t="s">
        <v>46</v>
      </c>
      <c r="R351" s="34">
        <v>710.64556933066262</v>
      </c>
      <c r="S351" s="34" t="s">
        <v>46</v>
      </c>
      <c r="T351" s="29">
        <f t="shared" si="12"/>
        <v>4292.5373151222866</v>
      </c>
      <c r="U351" s="30">
        <f>IFERROR(I351+K351+M351+O351,"-")</f>
        <v>2911.5375427154818</v>
      </c>
    </row>
    <row r="352" spans="1:21" x14ac:dyDescent="0.25">
      <c r="A352" s="25" t="s">
        <v>591</v>
      </c>
      <c r="B352" s="36" t="s">
        <v>592</v>
      </c>
      <c r="C352" s="27" t="s">
        <v>546</v>
      </c>
      <c r="D352" s="34">
        <v>36.209666666666664</v>
      </c>
      <c r="E352" s="34">
        <v>27.268000000000001</v>
      </c>
      <c r="F352" s="34">
        <v>27.730890908028293</v>
      </c>
      <c r="G352" s="34">
        <v>27.417250822156383</v>
      </c>
      <c r="H352" s="34">
        <v>27.78635268984435</v>
      </c>
      <c r="I352" s="34">
        <v>28.228272839644049</v>
      </c>
      <c r="J352" s="34">
        <v>27.841925395224038</v>
      </c>
      <c r="K352" s="34">
        <v>28.098809673917799</v>
      </c>
      <c r="L352" s="34">
        <v>27.897609246014483</v>
      </c>
      <c r="M352" s="34">
        <v>28.379797770656982</v>
      </c>
      <c r="N352" s="34">
        <v>27.953404464506512</v>
      </c>
      <c r="O352" s="34">
        <v>28.663595748363559</v>
      </c>
      <c r="P352" s="34">
        <v>28.950231705847187</v>
      </c>
      <c r="Q352" s="34" t="s">
        <v>46</v>
      </c>
      <c r="R352" s="34">
        <v>29.239734022905655</v>
      </c>
      <c r="S352" s="34" t="s">
        <v>46</v>
      </c>
      <c r="T352" s="29">
        <f t="shared" si="12"/>
        <v>169.66925752434221</v>
      </c>
      <c r="U352" s="30">
        <f>IFERROR(I352+K352+M352+O352,"-")</f>
        <v>113.37047603258239</v>
      </c>
    </row>
    <row r="353" spans="1:21" ht="31.5" x14ac:dyDescent="0.25">
      <c r="A353" s="25" t="s">
        <v>593</v>
      </c>
      <c r="B353" s="35" t="s">
        <v>594</v>
      </c>
      <c r="C353" s="27" t="s">
        <v>546</v>
      </c>
      <c r="D353" s="34">
        <v>0</v>
      </c>
      <c r="E353" s="34" t="s">
        <v>46</v>
      </c>
      <c r="F353" s="34">
        <v>0</v>
      </c>
      <c r="G353" s="34" t="s">
        <v>46</v>
      </c>
      <c r="H353" s="34">
        <v>0</v>
      </c>
      <c r="I353" s="34" t="s">
        <v>46</v>
      </c>
      <c r="J353" s="34">
        <v>0</v>
      </c>
      <c r="K353" s="34" t="s">
        <v>46</v>
      </c>
      <c r="L353" s="34">
        <v>0</v>
      </c>
      <c r="M353" s="34" t="s">
        <v>46</v>
      </c>
      <c r="N353" s="34">
        <v>0</v>
      </c>
      <c r="O353" s="34" t="s">
        <v>46</v>
      </c>
      <c r="P353" s="34" t="s">
        <v>46</v>
      </c>
      <c r="Q353" s="34" t="s">
        <v>46</v>
      </c>
      <c r="R353" s="34" t="s">
        <v>46</v>
      </c>
      <c r="S353" s="34" t="s">
        <v>46</v>
      </c>
      <c r="T353" s="29" t="str">
        <f t="shared" si="12"/>
        <v>-</v>
      </c>
      <c r="U353" s="30" t="s">
        <v>46</v>
      </c>
    </row>
    <row r="354" spans="1:21" x14ac:dyDescent="0.25">
      <c r="A354" s="25" t="s">
        <v>595</v>
      </c>
      <c r="B354" s="61" t="s">
        <v>586</v>
      </c>
      <c r="C354" s="27" t="s">
        <v>546</v>
      </c>
      <c r="D354" s="34">
        <v>0</v>
      </c>
      <c r="E354" s="34">
        <v>0</v>
      </c>
      <c r="F354" s="34">
        <v>0</v>
      </c>
      <c r="G354" s="34" t="s">
        <v>46</v>
      </c>
      <c r="H354" s="34">
        <v>0</v>
      </c>
      <c r="I354" s="34" t="s">
        <v>46</v>
      </c>
      <c r="J354" s="34">
        <v>0</v>
      </c>
      <c r="K354" s="34" t="s">
        <v>46</v>
      </c>
      <c r="L354" s="34">
        <v>0</v>
      </c>
      <c r="M354" s="34" t="s">
        <v>46</v>
      </c>
      <c r="N354" s="34">
        <v>0</v>
      </c>
      <c r="O354" s="34" t="s">
        <v>46</v>
      </c>
      <c r="P354" s="34" t="s">
        <v>46</v>
      </c>
      <c r="Q354" s="34" t="s">
        <v>46</v>
      </c>
      <c r="R354" s="34" t="s">
        <v>46</v>
      </c>
      <c r="S354" s="34" t="s">
        <v>46</v>
      </c>
      <c r="T354" s="29" t="str">
        <f t="shared" si="12"/>
        <v>-</v>
      </c>
      <c r="U354" s="30" t="s">
        <v>46</v>
      </c>
    </row>
    <row r="355" spans="1:21" x14ac:dyDescent="0.25">
      <c r="A355" s="25" t="s">
        <v>596</v>
      </c>
      <c r="B355" s="61" t="s">
        <v>588</v>
      </c>
      <c r="C355" s="27" t="s">
        <v>546</v>
      </c>
      <c r="D355" s="34">
        <v>0</v>
      </c>
      <c r="E355" s="34">
        <v>0</v>
      </c>
      <c r="F355" s="34">
        <v>0</v>
      </c>
      <c r="G355" s="34" t="s">
        <v>46</v>
      </c>
      <c r="H355" s="34">
        <v>0</v>
      </c>
      <c r="I355" s="34" t="s">
        <v>46</v>
      </c>
      <c r="J355" s="34">
        <v>0</v>
      </c>
      <c r="K355" s="34" t="s">
        <v>46</v>
      </c>
      <c r="L355" s="34">
        <v>0</v>
      </c>
      <c r="M355" s="34" t="s">
        <v>46</v>
      </c>
      <c r="N355" s="34">
        <v>0</v>
      </c>
      <c r="O355" s="34" t="s">
        <v>46</v>
      </c>
      <c r="P355" s="34" t="s">
        <v>46</v>
      </c>
      <c r="Q355" s="34" t="s">
        <v>46</v>
      </c>
      <c r="R355" s="34" t="s">
        <v>46</v>
      </c>
      <c r="S355" s="34" t="s">
        <v>46</v>
      </c>
      <c r="T355" s="29" t="str">
        <f t="shared" si="12"/>
        <v>-</v>
      </c>
      <c r="U355" s="30" t="s">
        <v>46</v>
      </c>
    </row>
    <row r="356" spans="1:21" x14ac:dyDescent="0.25">
      <c r="A356" s="25" t="s">
        <v>597</v>
      </c>
      <c r="B356" s="36" t="s">
        <v>598</v>
      </c>
      <c r="C356" s="27" t="s">
        <v>599</v>
      </c>
      <c r="D356" s="34">
        <v>402857.8</v>
      </c>
      <c r="E356" s="34">
        <v>410022.73629999999</v>
      </c>
      <c r="F356" s="34">
        <v>411935.63709999999</v>
      </c>
      <c r="G356" s="34">
        <v>417922.42139999999</v>
      </c>
      <c r="H356" s="34">
        <v>415148.99709999998</v>
      </c>
      <c r="I356" s="34">
        <v>419901.21049999999</v>
      </c>
      <c r="J356" s="34">
        <v>418475.99709999998</v>
      </c>
      <c r="K356" s="34">
        <v>423492.21049999999</v>
      </c>
      <c r="L356" s="34">
        <v>421889.99709999998</v>
      </c>
      <c r="M356" s="34">
        <v>427086.21049999999</v>
      </c>
      <c r="N356" s="34">
        <v>425410.99709999998</v>
      </c>
      <c r="O356" s="34">
        <v>430837.21049999999</v>
      </c>
      <c r="P356" s="34">
        <v>434431.21049999999</v>
      </c>
      <c r="Q356" s="34" t="s">
        <v>46</v>
      </c>
      <c r="R356" s="34">
        <v>438055.19128087314</v>
      </c>
      <c r="S356" s="34" t="s">
        <v>46</v>
      </c>
      <c r="T356" s="29">
        <f t="shared" si="12"/>
        <v>2553412.3901808728</v>
      </c>
      <c r="U356" s="30">
        <f>IFERROR(I356+K356+M356+O356,"-")</f>
        <v>1701316.8419999999</v>
      </c>
    </row>
    <row r="357" spans="1:21" ht="31.5" x14ac:dyDescent="0.25">
      <c r="A357" s="25" t="s">
        <v>600</v>
      </c>
      <c r="B357" s="36" t="s">
        <v>601</v>
      </c>
      <c r="C357" s="27" t="s">
        <v>45</v>
      </c>
      <c r="D357" s="34">
        <v>8626.4364628500025</v>
      </c>
      <c r="E357" s="34">
        <v>8945.0482476199995</v>
      </c>
      <c r="F357" s="34">
        <v>9634.2701261164966</v>
      </c>
      <c r="G357" s="34">
        <v>9554.3772477541006</v>
      </c>
      <c r="H357" s="34">
        <v>9998.9739616598763</v>
      </c>
      <c r="I357" s="34">
        <v>11004.164094825348</v>
      </c>
      <c r="J357" s="34">
        <v>10608.545627665</v>
      </c>
      <c r="K357" s="34">
        <v>12291.310286807558</v>
      </c>
      <c r="L357" s="34">
        <v>11130.816327729317</v>
      </c>
      <c r="M357" s="34">
        <v>13118.336673829304</v>
      </c>
      <c r="N357" s="34">
        <v>11605.522478671715</v>
      </c>
      <c r="O357" s="34">
        <v>13847.723182449936</v>
      </c>
      <c r="P357" s="34">
        <v>14656.589765526272</v>
      </c>
      <c r="Q357" s="34" t="s">
        <v>46</v>
      </c>
      <c r="R357" s="34">
        <v>15509.927237122993</v>
      </c>
      <c r="S357" s="34" t="s">
        <v>46</v>
      </c>
      <c r="T357" s="29">
        <f t="shared" si="12"/>
        <v>73510.375398375181</v>
      </c>
      <c r="U357" s="30">
        <f>IFERROR(I357+K357+M357+O357,"-")</f>
        <v>50261.534237912143</v>
      </c>
    </row>
    <row r="358" spans="1:21" x14ac:dyDescent="0.25">
      <c r="A358" s="25" t="s">
        <v>602</v>
      </c>
      <c r="B358" s="33" t="s">
        <v>603</v>
      </c>
      <c r="C358" s="27" t="s">
        <v>46</v>
      </c>
      <c r="D358" s="34" t="s">
        <v>148</v>
      </c>
      <c r="E358" s="34" t="s">
        <v>148</v>
      </c>
      <c r="F358" s="34" t="s">
        <v>148</v>
      </c>
      <c r="G358" s="34" t="s">
        <v>148</v>
      </c>
      <c r="H358" s="34" t="s">
        <v>148</v>
      </c>
      <c r="I358" s="34" t="s">
        <v>149</v>
      </c>
      <c r="J358" s="34" t="s">
        <v>148</v>
      </c>
      <c r="K358" s="34" t="s">
        <v>149</v>
      </c>
      <c r="L358" s="34" t="s">
        <v>148</v>
      </c>
      <c r="M358" s="34" t="s">
        <v>149</v>
      </c>
      <c r="N358" s="34" t="s">
        <v>148</v>
      </c>
      <c r="O358" s="34" t="s">
        <v>149</v>
      </c>
      <c r="P358" s="34" t="s">
        <v>149</v>
      </c>
      <c r="Q358" s="34" t="s">
        <v>149</v>
      </c>
      <c r="R358" s="34" t="s">
        <v>149</v>
      </c>
      <c r="S358" s="34" t="s">
        <v>149</v>
      </c>
      <c r="T358" s="29" t="s">
        <v>149</v>
      </c>
      <c r="U358" s="30" t="s">
        <v>149</v>
      </c>
    </row>
    <row r="359" spans="1:21" x14ac:dyDescent="0.25">
      <c r="A359" s="25" t="s">
        <v>604</v>
      </c>
      <c r="B359" s="36" t="s">
        <v>605</v>
      </c>
      <c r="C359" s="27" t="s">
        <v>556</v>
      </c>
      <c r="D359" s="34" t="s">
        <v>46</v>
      </c>
      <c r="E359" s="34">
        <v>0</v>
      </c>
      <c r="F359" s="34" t="s">
        <v>46</v>
      </c>
      <c r="G359" s="34" t="s">
        <v>46</v>
      </c>
      <c r="H359" s="34" t="s">
        <v>46</v>
      </c>
      <c r="I359" s="34" t="s">
        <v>46</v>
      </c>
      <c r="J359" s="34" t="s">
        <v>46</v>
      </c>
      <c r="K359" s="34" t="s">
        <v>46</v>
      </c>
      <c r="L359" s="34" t="s">
        <v>46</v>
      </c>
      <c r="M359" s="34" t="s">
        <v>46</v>
      </c>
      <c r="N359" s="34" t="s">
        <v>46</v>
      </c>
      <c r="O359" s="34" t="s">
        <v>46</v>
      </c>
      <c r="P359" s="34" t="s">
        <v>46</v>
      </c>
      <c r="Q359" s="34" t="s">
        <v>46</v>
      </c>
      <c r="R359" s="34" t="s">
        <v>46</v>
      </c>
      <c r="S359" s="34" t="s">
        <v>46</v>
      </c>
      <c r="T359" s="29" t="s">
        <v>46</v>
      </c>
      <c r="U359" s="30" t="s">
        <v>46</v>
      </c>
    </row>
    <row r="360" spans="1:21" x14ac:dyDescent="0.25">
      <c r="A360" s="25" t="s">
        <v>606</v>
      </c>
      <c r="B360" s="36" t="s">
        <v>607</v>
      </c>
      <c r="C360" s="27" t="s">
        <v>549</v>
      </c>
      <c r="D360" s="34" t="s">
        <v>46</v>
      </c>
      <c r="E360" s="34" t="s">
        <v>46</v>
      </c>
      <c r="F360" s="34" t="s">
        <v>46</v>
      </c>
      <c r="G360" s="34" t="s">
        <v>46</v>
      </c>
      <c r="H360" s="34" t="s">
        <v>46</v>
      </c>
      <c r="I360" s="34" t="s">
        <v>46</v>
      </c>
      <c r="J360" s="34" t="s">
        <v>46</v>
      </c>
      <c r="K360" s="34" t="s">
        <v>46</v>
      </c>
      <c r="L360" s="34" t="s">
        <v>46</v>
      </c>
      <c r="M360" s="34" t="s">
        <v>46</v>
      </c>
      <c r="N360" s="34" t="s">
        <v>46</v>
      </c>
      <c r="O360" s="34" t="s">
        <v>46</v>
      </c>
      <c r="P360" s="34" t="s">
        <v>46</v>
      </c>
      <c r="Q360" s="34" t="s">
        <v>46</v>
      </c>
      <c r="R360" s="34" t="s">
        <v>46</v>
      </c>
      <c r="S360" s="34" t="s">
        <v>46</v>
      </c>
      <c r="T360" s="29" t="s">
        <v>46</v>
      </c>
      <c r="U360" s="30" t="s">
        <v>46</v>
      </c>
    </row>
    <row r="361" spans="1:21" ht="47.25" x14ac:dyDescent="0.25">
      <c r="A361" s="25" t="s">
        <v>608</v>
      </c>
      <c r="B361" s="36" t="s">
        <v>609</v>
      </c>
      <c r="C361" s="27" t="s">
        <v>45</v>
      </c>
      <c r="D361" s="34" t="s">
        <v>46</v>
      </c>
      <c r="E361" s="34" t="s">
        <v>46</v>
      </c>
      <c r="F361" s="34" t="s">
        <v>46</v>
      </c>
      <c r="G361" s="34" t="s">
        <v>46</v>
      </c>
      <c r="H361" s="34" t="s">
        <v>46</v>
      </c>
      <c r="I361" s="34" t="s">
        <v>46</v>
      </c>
      <c r="J361" s="34" t="s">
        <v>46</v>
      </c>
      <c r="K361" s="34" t="s">
        <v>46</v>
      </c>
      <c r="L361" s="34" t="s">
        <v>46</v>
      </c>
      <c r="M361" s="34" t="s">
        <v>46</v>
      </c>
      <c r="N361" s="34" t="s">
        <v>46</v>
      </c>
      <c r="O361" s="34" t="s">
        <v>46</v>
      </c>
      <c r="P361" s="34" t="s">
        <v>46</v>
      </c>
      <c r="Q361" s="34" t="s">
        <v>46</v>
      </c>
      <c r="R361" s="34" t="s">
        <v>46</v>
      </c>
      <c r="S361" s="34" t="s">
        <v>46</v>
      </c>
      <c r="T361" s="29" t="s">
        <v>46</v>
      </c>
      <c r="U361" s="30" t="s">
        <v>46</v>
      </c>
    </row>
    <row r="362" spans="1:21" ht="31.5" x14ac:dyDescent="0.25">
      <c r="A362" s="25" t="s">
        <v>610</v>
      </c>
      <c r="B362" s="36" t="s">
        <v>611</v>
      </c>
      <c r="C362" s="27" t="s">
        <v>45</v>
      </c>
      <c r="D362" s="34" t="s">
        <v>46</v>
      </c>
      <c r="E362" s="34" t="s">
        <v>46</v>
      </c>
      <c r="F362" s="34" t="s">
        <v>46</v>
      </c>
      <c r="G362" s="34" t="s">
        <v>46</v>
      </c>
      <c r="H362" s="34" t="s">
        <v>46</v>
      </c>
      <c r="I362" s="34" t="s">
        <v>46</v>
      </c>
      <c r="J362" s="34" t="s">
        <v>46</v>
      </c>
      <c r="K362" s="34" t="s">
        <v>46</v>
      </c>
      <c r="L362" s="34" t="s">
        <v>46</v>
      </c>
      <c r="M362" s="34" t="s">
        <v>46</v>
      </c>
      <c r="N362" s="34" t="s">
        <v>46</v>
      </c>
      <c r="O362" s="34" t="s">
        <v>46</v>
      </c>
      <c r="P362" s="34" t="s">
        <v>46</v>
      </c>
      <c r="Q362" s="34" t="s">
        <v>46</v>
      </c>
      <c r="R362" s="34" t="s">
        <v>46</v>
      </c>
      <c r="S362" s="34" t="s">
        <v>46</v>
      </c>
      <c r="T362" s="29" t="s">
        <v>46</v>
      </c>
      <c r="U362" s="30" t="s">
        <v>46</v>
      </c>
    </row>
    <row r="363" spans="1:21" x14ac:dyDescent="0.25">
      <c r="A363" s="25" t="s">
        <v>612</v>
      </c>
      <c r="B363" s="33" t="s">
        <v>613</v>
      </c>
      <c r="C363" s="69" t="s">
        <v>46</v>
      </c>
      <c r="D363" s="34" t="s">
        <v>148</v>
      </c>
      <c r="E363" s="34" t="s">
        <v>148</v>
      </c>
      <c r="F363" s="34" t="s">
        <v>148</v>
      </c>
      <c r="G363" s="34" t="s">
        <v>149</v>
      </c>
      <c r="H363" s="34" t="s">
        <v>148</v>
      </c>
      <c r="I363" s="34" t="s">
        <v>149</v>
      </c>
      <c r="J363" s="34" t="s">
        <v>148</v>
      </c>
      <c r="K363" s="34" t="s">
        <v>149</v>
      </c>
      <c r="L363" s="34" t="s">
        <v>148</v>
      </c>
      <c r="M363" s="34" t="s">
        <v>149</v>
      </c>
      <c r="N363" s="34" t="s">
        <v>148</v>
      </c>
      <c r="O363" s="34" t="s">
        <v>149</v>
      </c>
      <c r="P363" s="34" t="s">
        <v>149</v>
      </c>
      <c r="Q363" s="34" t="s">
        <v>149</v>
      </c>
      <c r="R363" s="34" t="s">
        <v>149</v>
      </c>
      <c r="S363" s="34" t="s">
        <v>149</v>
      </c>
      <c r="T363" s="29" t="s">
        <v>149</v>
      </c>
      <c r="U363" s="30" t="s">
        <v>149</v>
      </c>
    </row>
    <row r="364" spans="1:21" x14ac:dyDescent="0.25">
      <c r="A364" s="25" t="s">
        <v>614</v>
      </c>
      <c r="B364" s="36" t="s">
        <v>615</v>
      </c>
      <c r="C364" s="27" t="s">
        <v>546</v>
      </c>
      <c r="D364" s="34" t="s">
        <v>46</v>
      </c>
      <c r="E364" s="34" t="s">
        <v>46</v>
      </c>
      <c r="F364" s="34" t="s">
        <v>46</v>
      </c>
      <c r="G364" s="34" t="s">
        <v>46</v>
      </c>
      <c r="H364" s="34" t="s">
        <v>46</v>
      </c>
      <c r="I364" s="34" t="s">
        <v>46</v>
      </c>
      <c r="J364" s="34" t="s">
        <v>46</v>
      </c>
      <c r="K364" s="34" t="s">
        <v>46</v>
      </c>
      <c r="L364" s="34" t="s">
        <v>46</v>
      </c>
      <c r="M364" s="34" t="s">
        <v>46</v>
      </c>
      <c r="N364" s="34" t="s">
        <v>46</v>
      </c>
      <c r="O364" s="34" t="s">
        <v>46</v>
      </c>
      <c r="P364" s="34" t="s">
        <v>46</v>
      </c>
      <c r="Q364" s="34" t="s">
        <v>46</v>
      </c>
      <c r="R364" s="34" t="s">
        <v>46</v>
      </c>
      <c r="S364" s="34" t="s">
        <v>46</v>
      </c>
      <c r="T364" s="29" t="s">
        <v>46</v>
      </c>
      <c r="U364" s="30" t="s">
        <v>46</v>
      </c>
    </row>
    <row r="365" spans="1:21" ht="47.25" x14ac:dyDescent="0.25">
      <c r="A365" s="25" t="s">
        <v>616</v>
      </c>
      <c r="B365" s="35" t="s">
        <v>617</v>
      </c>
      <c r="C365" s="27" t="s">
        <v>546</v>
      </c>
      <c r="D365" s="34" t="s">
        <v>46</v>
      </c>
      <c r="E365" s="34" t="s">
        <v>46</v>
      </c>
      <c r="F365" s="34" t="s">
        <v>46</v>
      </c>
      <c r="G365" s="34" t="s">
        <v>46</v>
      </c>
      <c r="H365" s="34" t="s">
        <v>46</v>
      </c>
      <c r="I365" s="34" t="s">
        <v>46</v>
      </c>
      <c r="J365" s="34" t="s">
        <v>46</v>
      </c>
      <c r="K365" s="34" t="s">
        <v>46</v>
      </c>
      <c r="L365" s="34" t="s">
        <v>46</v>
      </c>
      <c r="M365" s="34" t="s">
        <v>46</v>
      </c>
      <c r="N365" s="34" t="s">
        <v>46</v>
      </c>
      <c r="O365" s="34" t="s">
        <v>46</v>
      </c>
      <c r="P365" s="34" t="s">
        <v>46</v>
      </c>
      <c r="Q365" s="34" t="s">
        <v>46</v>
      </c>
      <c r="R365" s="34" t="s">
        <v>46</v>
      </c>
      <c r="S365" s="34" t="s">
        <v>46</v>
      </c>
      <c r="T365" s="29" t="s">
        <v>46</v>
      </c>
      <c r="U365" s="30" t="s">
        <v>46</v>
      </c>
    </row>
    <row r="366" spans="1:21" ht="47.25" x14ac:dyDescent="0.25">
      <c r="A366" s="25" t="s">
        <v>618</v>
      </c>
      <c r="B366" s="35" t="s">
        <v>619</v>
      </c>
      <c r="C366" s="27" t="s">
        <v>546</v>
      </c>
      <c r="D366" s="34" t="s">
        <v>46</v>
      </c>
      <c r="E366" s="34" t="s">
        <v>46</v>
      </c>
      <c r="F366" s="34" t="s">
        <v>46</v>
      </c>
      <c r="G366" s="34" t="s">
        <v>46</v>
      </c>
      <c r="H366" s="34" t="s">
        <v>46</v>
      </c>
      <c r="I366" s="34" t="s">
        <v>46</v>
      </c>
      <c r="J366" s="34" t="s">
        <v>46</v>
      </c>
      <c r="K366" s="34" t="s">
        <v>46</v>
      </c>
      <c r="L366" s="34" t="s">
        <v>46</v>
      </c>
      <c r="M366" s="34" t="s">
        <v>46</v>
      </c>
      <c r="N366" s="34" t="s">
        <v>46</v>
      </c>
      <c r="O366" s="34" t="s">
        <v>46</v>
      </c>
      <c r="P366" s="34" t="s">
        <v>46</v>
      </c>
      <c r="Q366" s="34" t="s">
        <v>46</v>
      </c>
      <c r="R366" s="34" t="s">
        <v>46</v>
      </c>
      <c r="S366" s="34" t="s">
        <v>46</v>
      </c>
      <c r="T366" s="29" t="s">
        <v>46</v>
      </c>
      <c r="U366" s="30" t="s">
        <v>46</v>
      </c>
    </row>
    <row r="367" spans="1:21" ht="31.5" x14ac:dyDescent="0.25">
      <c r="A367" s="25" t="s">
        <v>620</v>
      </c>
      <c r="B367" s="35" t="s">
        <v>621</v>
      </c>
      <c r="C367" s="27" t="s">
        <v>546</v>
      </c>
      <c r="D367" s="34" t="s">
        <v>46</v>
      </c>
      <c r="E367" s="34" t="s">
        <v>46</v>
      </c>
      <c r="F367" s="34" t="s">
        <v>46</v>
      </c>
      <c r="G367" s="34" t="s">
        <v>46</v>
      </c>
      <c r="H367" s="34" t="s">
        <v>46</v>
      </c>
      <c r="I367" s="34" t="s">
        <v>46</v>
      </c>
      <c r="J367" s="34" t="s">
        <v>46</v>
      </c>
      <c r="K367" s="34" t="s">
        <v>46</v>
      </c>
      <c r="L367" s="34" t="s">
        <v>46</v>
      </c>
      <c r="M367" s="34" t="s">
        <v>46</v>
      </c>
      <c r="N367" s="34" t="s">
        <v>46</v>
      </c>
      <c r="O367" s="34" t="s">
        <v>46</v>
      </c>
      <c r="P367" s="34" t="s">
        <v>46</v>
      </c>
      <c r="Q367" s="34" t="s">
        <v>46</v>
      </c>
      <c r="R367" s="34" t="s">
        <v>46</v>
      </c>
      <c r="S367" s="34" t="s">
        <v>46</v>
      </c>
      <c r="T367" s="29" t="s">
        <v>46</v>
      </c>
      <c r="U367" s="30" t="s">
        <v>46</v>
      </c>
    </row>
    <row r="368" spans="1:21" x14ac:dyDescent="0.25">
      <c r="A368" s="25" t="s">
        <v>622</v>
      </c>
      <c r="B368" s="36" t="s">
        <v>623</v>
      </c>
      <c r="C368" s="27" t="s">
        <v>556</v>
      </c>
      <c r="D368" s="34" t="s">
        <v>46</v>
      </c>
      <c r="E368" s="34" t="s">
        <v>46</v>
      </c>
      <c r="F368" s="34" t="s">
        <v>46</v>
      </c>
      <c r="G368" s="34" t="s">
        <v>46</v>
      </c>
      <c r="H368" s="34" t="s">
        <v>46</v>
      </c>
      <c r="I368" s="34" t="s">
        <v>46</v>
      </c>
      <c r="J368" s="34" t="s">
        <v>46</v>
      </c>
      <c r="K368" s="34" t="s">
        <v>46</v>
      </c>
      <c r="L368" s="34" t="s">
        <v>46</v>
      </c>
      <c r="M368" s="34" t="s">
        <v>46</v>
      </c>
      <c r="N368" s="34" t="s">
        <v>46</v>
      </c>
      <c r="O368" s="34" t="s">
        <v>46</v>
      </c>
      <c r="P368" s="34" t="s">
        <v>46</v>
      </c>
      <c r="Q368" s="34" t="s">
        <v>46</v>
      </c>
      <c r="R368" s="34" t="s">
        <v>46</v>
      </c>
      <c r="S368" s="34" t="s">
        <v>46</v>
      </c>
      <c r="T368" s="29" t="s">
        <v>46</v>
      </c>
      <c r="U368" s="30" t="s">
        <v>46</v>
      </c>
    </row>
    <row r="369" spans="1:21" ht="31.5" x14ac:dyDescent="0.25">
      <c r="A369" s="25" t="s">
        <v>624</v>
      </c>
      <c r="B369" s="35" t="s">
        <v>625</v>
      </c>
      <c r="C369" s="27" t="s">
        <v>556</v>
      </c>
      <c r="D369" s="34" t="s">
        <v>46</v>
      </c>
      <c r="E369" s="34" t="s">
        <v>46</v>
      </c>
      <c r="F369" s="34" t="s">
        <v>46</v>
      </c>
      <c r="G369" s="34" t="s">
        <v>46</v>
      </c>
      <c r="H369" s="34" t="s">
        <v>46</v>
      </c>
      <c r="I369" s="34" t="s">
        <v>46</v>
      </c>
      <c r="J369" s="34" t="s">
        <v>46</v>
      </c>
      <c r="K369" s="34" t="s">
        <v>46</v>
      </c>
      <c r="L369" s="34" t="s">
        <v>46</v>
      </c>
      <c r="M369" s="34" t="s">
        <v>46</v>
      </c>
      <c r="N369" s="34" t="s">
        <v>46</v>
      </c>
      <c r="O369" s="34" t="s">
        <v>46</v>
      </c>
      <c r="P369" s="34" t="s">
        <v>46</v>
      </c>
      <c r="Q369" s="34" t="s">
        <v>46</v>
      </c>
      <c r="R369" s="34" t="s">
        <v>46</v>
      </c>
      <c r="S369" s="34" t="s">
        <v>46</v>
      </c>
      <c r="T369" s="29" t="s">
        <v>46</v>
      </c>
      <c r="U369" s="30" t="s">
        <v>46</v>
      </c>
    </row>
    <row r="370" spans="1:21" x14ac:dyDescent="0.25">
      <c r="A370" s="25" t="s">
        <v>626</v>
      </c>
      <c r="B370" s="35" t="s">
        <v>627</v>
      </c>
      <c r="C370" s="27" t="s">
        <v>556</v>
      </c>
      <c r="D370" s="34" t="s">
        <v>46</v>
      </c>
      <c r="E370" s="34" t="s">
        <v>46</v>
      </c>
      <c r="F370" s="34" t="s">
        <v>46</v>
      </c>
      <c r="G370" s="34" t="s">
        <v>46</v>
      </c>
      <c r="H370" s="34" t="s">
        <v>46</v>
      </c>
      <c r="I370" s="34" t="s">
        <v>46</v>
      </c>
      <c r="J370" s="34" t="s">
        <v>46</v>
      </c>
      <c r="K370" s="34" t="s">
        <v>46</v>
      </c>
      <c r="L370" s="34" t="s">
        <v>46</v>
      </c>
      <c r="M370" s="34" t="s">
        <v>46</v>
      </c>
      <c r="N370" s="34" t="s">
        <v>46</v>
      </c>
      <c r="O370" s="34" t="s">
        <v>46</v>
      </c>
      <c r="P370" s="34" t="s">
        <v>46</v>
      </c>
      <c r="Q370" s="34" t="s">
        <v>46</v>
      </c>
      <c r="R370" s="34" t="s">
        <v>46</v>
      </c>
      <c r="S370" s="34" t="s">
        <v>46</v>
      </c>
      <c r="T370" s="29" t="s">
        <v>46</v>
      </c>
      <c r="U370" s="30" t="s">
        <v>46</v>
      </c>
    </row>
    <row r="371" spans="1:21" ht="31.5" x14ac:dyDescent="0.25">
      <c r="A371" s="25" t="s">
        <v>628</v>
      </c>
      <c r="B371" s="36" t="s">
        <v>629</v>
      </c>
      <c r="C371" s="27" t="s">
        <v>45</v>
      </c>
      <c r="D371" s="34" t="s">
        <v>46</v>
      </c>
      <c r="E371" s="34" t="s">
        <v>46</v>
      </c>
      <c r="F371" s="34" t="s">
        <v>46</v>
      </c>
      <c r="G371" s="34" t="s">
        <v>46</v>
      </c>
      <c r="H371" s="34" t="s">
        <v>46</v>
      </c>
      <c r="I371" s="34" t="s">
        <v>46</v>
      </c>
      <c r="J371" s="34" t="s">
        <v>46</v>
      </c>
      <c r="K371" s="34" t="s">
        <v>46</v>
      </c>
      <c r="L371" s="34" t="s">
        <v>46</v>
      </c>
      <c r="M371" s="34" t="s">
        <v>46</v>
      </c>
      <c r="N371" s="34" t="s">
        <v>46</v>
      </c>
      <c r="O371" s="34" t="s">
        <v>46</v>
      </c>
      <c r="P371" s="34" t="s">
        <v>46</v>
      </c>
      <c r="Q371" s="34" t="s">
        <v>46</v>
      </c>
      <c r="R371" s="34" t="s">
        <v>46</v>
      </c>
      <c r="S371" s="34" t="s">
        <v>46</v>
      </c>
      <c r="T371" s="29" t="s">
        <v>46</v>
      </c>
      <c r="U371" s="30" t="s">
        <v>46</v>
      </c>
    </row>
    <row r="372" spans="1:21" x14ac:dyDescent="0.25">
      <c r="A372" s="25" t="s">
        <v>630</v>
      </c>
      <c r="B372" s="35" t="s">
        <v>631</v>
      </c>
      <c r="C372" s="27" t="s">
        <v>45</v>
      </c>
      <c r="D372" s="34" t="s">
        <v>46</v>
      </c>
      <c r="E372" s="34" t="s">
        <v>46</v>
      </c>
      <c r="F372" s="34" t="s">
        <v>46</v>
      </c>
      <c r="G372" s="34" t="s">
        <v>46</v>
      </c>
      <c r="H372" s="34" t="s">
        <v>46</v>
      </c>
      <c r="I372" s="34" t="s">
        <v>46</v>
      </c>
      <c r="J372" s="34" t="s">
        <v>46</v>
      </c>
      <c r="K372" s="34" t="s">
        <v>46</v>
      </c>
      <c r="L372" s="34" t="s">
        <v>46</v>
      </c>
      <c r="M372" s="34" t="s">
        <v>46</v>
      </c>
      <c r="N372" s="34" t="s">
        <v>46</v>
      </c>
      <c r="O372" s="34" t="s">
        <v>46</v>
      </c>
      <c r="P372" s="34" t="s">
        <v>46</v>
      </c>
      <c r="Q372" s="34" t="s">
        <v>46</v>
      </c>
      <c r="R372" s="34" t="s">
        <v>46</v>
      </c>
      <c r="S372" s="34" t="s">
        <v>46</v>
      </c>
      <c r="T372" s="29" t="s">
        <v>46</v>
      </c>
      <c r="U372" s="30" t="s">
        <v>46</v>
      </c>
    </row>
    <row r="373" spans="1:21" x14ac:dyDescent="0.25">
      <c r="A373" s="25" t="s">
        <v>632</v>
      </c>
      <c r="B373" s="35" t="s">
        <v>72</v>
      </c>
      <c r="C373" s="27" t="s">
        <v>45</v>
      </c>
      <c r="D373" s="34" t="s">
        <v>46</v>
      </c>
      <c r="E373" s="34" t="s">
        <v>46</v>
      </c>
      <c r="F373" s="34" t="s">
        <v>46</v>
      </c>
      <c r="G373" s="34" t="s">
        <v>46</v>
      </c>
      <c r="H373" s="34" t="s">
        <v>46</v>
      </c>
      <c r="I373" s="34" t="s">
        <v>46</v>
      </c>
      <c r="J373" s="34" t="s">
        <v>46</v>
      </c>
      <c r="K373" s="34" t="s">
        <v>46</v>
      </c>
      <c r="L373" s="34" t="s">
        <v>46</v>
      </c>
      <c r="M373" s="34" t="s">
        <v>46</v>
      </c>
      <c r="N373" s="34" t="s">
        <v>46</v>
      </c>
      <c r="O373" s="34" t="s">
        <v>46</v>
      </c>
      <c r="P373" s="34" t="s">
        <v>46</v>
      </c>
      <c r="Q373" s="34" t="s">
        <v>46</v>
      </c>
      <c r="R373" s="34" t="s">
        <v>46</v>
      </c>
      <c r="S373" s="34" t="s">
        <v>46</v>
      </c>
      <c r="T373" s="29" t="s">
        <v>46</v>
      </c>
      <c r="U373" s="30" t="s">
        <v>46</v>
      </c>
    </row>
    <row r="374" spans="1:21" ht="16.5" thickBot="1" x14ac:dyDescent="0.3">
      <c r="A374" s="41" t="s">
        <v>633</v>
      </c>
      <c r="B374" s="56" t="s">
        <v>634</v>
      </c>
      <c r="C374" s="43" t="s">
        <v>635</v>
      </c>
      <c r="D374" s="44">
        <v>3857.2606903604701</v>
      </c>
      <c r="E374" s="44">
        <v>3850.5038750678336</v>
      </c>
      <c r="F374" s="44">
        <v>3938.5482295898182</v>
      </c>
      <c r="G374" s="44">
        <v>3696.5240833333301</v>
      </c>
      <c r="H374" s="44">
        <v>3938.5482295898182</v>
      </c>
      <c r="I374" s="70">
        <v>3938.5482295898182</v>
      </c>
      <c r="J374" s="44">
        <v>3938.5482295898182</v>
      </c>
      <c r="K374" s="70">
        <v>3938.5482295898182</v>
      </c>
      <c r="L374" s="44">
        <v>3938.5482295898182</v>
      </c>
      <c r="M374" s="70">
        <v>3938.5482295898182</v>
      </c>
      <c r="N374" s="44">
        <v>3938.5482295898182</v>
      </c>
      <c r="O374" s="70">
        <v>3938.5482295898182</v>
      </c>
      <c r="P374" s="44">
        <v>3938.5482295898182</v>
      </c>
      <c r="Q374" s="70" t="s">
        <v>46</v>
      </c>
      <c r="R374" s="44">
        <v>3938.5482295898182</v>
      </c>
      <c r="S374" s="70" t="s">
        <v>46</v>
      </c>
      <c r="T374" s="71">
        <f>IFERROR(AVERAGE(H374,J374,L374,N374,P374,R374),"-")</f>
        <v>3938.5482295898182</v>
      </c>
      <c r="U374" s="72">
        <f>IFERROR(AVERAGE(I374,K374,M374,O374),"-")</f>
        <v>3938.5482295898182</v>
      </c>
    </row>
    <row r="375" spans="1:21" x14ac:dyDescent="0.25">
      <c r="A375" s="126" t="s">
        <v>636</v>
      </c>
      <c r="B375" s="127"/>
      <c r="C375" s="127"/>
      <c r="D375" s="127"/>
      <c r="E375" s="127"/>
      <c r="F375" s="127"/>
      <c r="G375" s="127"/>
      <c r="H375" s="127"/>
      <c r="I375" s="127"/>
      <c r="J375" s="127"/>
      <c r="K375" s="127"/>
      <c r="L375" s="127"/>
      <c r="M375" s="127"/>
      <c r="N375" s="127"/>
      <c r="O375" s="127"/>
      <c r="P375" s="127"/>
      <c r="Q375" s="127"/>
      <c r="R375" s="127"/>
      <c r="S375" s="127"/>
      <c r="T375" s="127"/>
      <c r="U375" s="128"/>
    </row>
    <row r="376" spans="1:21" ht="16.5" thickBot="1" x14ac:dyDescent="0.3">
      <c r="A376" s="129"/>
      <c r="B376" s="130"/>
      <c r="C376" s="130"/>
      <c r="D376" s="130"/>
      <c r="E376" s="130"/>
      <c r="F376" s="130"/>
      <c r="G376" s="130"/>
      <c r="H376" s="130"/>
      <c r="I376" s="130"/>
      <c r="J376" s="130"/>
      <c r="K376" s="130"/>
      <c r="L376" s="130"/>
      <c r="M376" s="130"/>
      <c r="N376" s="130"/>
      <c r="O376" s="130"/>
      <c r="P376" s="130"/>
      <c r="Q376" s="130"/>
      <c r="R376" s="130"/>
      <c r="S376" s="130"/>
      <c r="T376" s="130"/>
      <c r="U376" s="131"/>
    </row>
    <row r="377" spans="1:21" ht="15.75" customHeight="1" x14ac:dyDescent="0.25">
      <c r="A377" s="111" t="s">
        <v>637</v>
      </c>
      <c r="B377" s="113" t="s">
        <v>9</v>
      </c>
      <c r="C377" s="115" t="s">
        <v>638</v>
      </c>
      <c r="D377" s="7" t="str">
        <f>D14</f>
        <v>Год 2022</v>
      </c>
      <c r="E377" s="8" t="str">
        <f t="shared" ref="E377:S379" si="13">E14</f>
        <v>Год 2023</v>
      </c>
      <c r="F377" s="122" t="str">
        <f t="shared" si="13"/>
        <v>Год 2024</v>
      </c>
      <c r="G377" s="123">
        <f t="shared" si="13"/>
        <v>0</v>
      </c>
      <c r="H377" s="118" t="str">
        <f t="shared" si="13"/>
        <v>Год 2025</v>
      </c>
      <c r="I377" s="119">
        <f t="shared" si="13"/>
        <v>0</v>
      </c>
      <c r="J377" s="122" t="str">
        <f t="shared" si="13"/>
        <v>Год 2026</v>
      </c>
      <c r="K377" s="123">
        <f t="shared" si="13"/>
        <v>0</v>
      </c>
      <c r="L377" s="122" t="str">
        <f t="shared" si="13"/>
        <v>Год 2027</v>
      </c>
      <c r="M377" s="123"/>
      <c r="N377" s="122" t="str">
        <f t="shared" si="13"/>
        <v>Год 2028</v>
      </c>
      <c r="O377" s="123"/>
      <c r="P377" s="122" t="str">
        <f t="shared" ref="P377:U378" si="14">P14</f>
        <v>Год 2029</v>
      </c>
      <c r="Q377" s="123"/>
      <c r="R377" s="122" t="str">
        <f t="shared" ref="R377" si="15">R14</f>
        <v>Год 2030</v>
      </c>
      <c r="S377" s="123"/>
      <c r="T377" s="120" t="s">
        <v>20</v>
      </c>
      <c r="U377" s="121"/>
    </row>
    <row r="378" spans="1:21" ht="47.25" x14ac:dyDescent="0.25">
      <c r="A378" s="112"/>
      <c r="B378" s="114"/>
      <c r="C378" s="116"/>
      <c r="D378" s="9" t="str">
        <f>D15</f>
        <v>Факт</v>
      </c>
      <c r="E378" s="10" t="str">
        <f t="shared" si="13"/>
        <v>Факт</v>
      </c>
      <c r="F378" s="10" t="str">
        <f t="shared" si="13"/>
        <v>Утвержденный план</v>
      </c>
      <c r="G378" s="10" t="str">
        <f t="shared" si="13"/>
        <v>Факт</v>
      </c>
      <c r="H378" s="10" t="str">
        <f t="shared" si="13"/>
        <v>Утвержденный план</v>
      </c>
      <c r="I378" s="10" t="str">
        <f t="shared" si="13"/>
        <v>Предложение по корректировке  утвержденного плана</v>
      </c>
      <c r="J378" s="10" t="str">
        <f t="shared" si="13"/>
        <v>Утвержденный план</v>
      </c>
      <c r="K378" s="10" t="str">
        <f t="shared" si="13"/>
        <v>Предложение по корректировке  утвержденного плана</v>
      </c>
      <c r="L378" s="10" t="str">
        <f t="shared" si="13"/>
        <v>Утвержденный план</v>
      </c>
      <c r="M378" s="10" t="str">
        <f t="shared" si="13"/>
        <v>Предложение по корректировке  утвержденного плана</v>
      </c>
      <c r="N378" s="10" t="str">
        <f t="shared" si="13"/>
        <v>Утвержденный план</v>
      </c>
      <c r="O378" s="10" t="str">
        <f t="shared" si="13"/>
        <v>Предложение по корректировке  утвержденного плана</v>
      </c>
      <c r="P378" s="10" t="str">
        <f t="shared" si="14"/>
        <v>План</v>
      </c>
      <c r="Q378" s="10" t="str">
        <f t="shared" si="14"/>
        <v>Предложение по корректировке  утвержденного плана</v>
      </c>
      <c r="R378" s="10" t="str">
        <f t="shared" si="14"/>
        <v>План</v>
      </c>
      <c r="S378" s="10" t="str">
        <f t="shared" si="14"/>
        <v>Предложение по корректировке  утвержденного плана</v>
      </c>
      <c r="T378" s="9" t="str">
        <f t="shared" si="14"/>
        <v>План</v>
      </c>
      <c r="U378" s="11" t="str">
        <f t="shared" si="14"/>
        <v>Предложение по корректировке  утвержденного плана</v>
      </c>
    </row>
    <row r="379" spans="1:21" s="74" customFormat="1" ht="16.5" thickBot="1" x14ac:dyDescent="0.3">
      <c r="A379" s="12">
        <v>1</v>
      </c>
      <c r="B379" s="13">
        <v>2</v>
      </c>
      <c r="C379" s="14">
        <v>3</v>
      </c>
      <c r="D379" s="73" t="str">
        <f>D16</f>
        <v>4.1</v>
      </c>
      <c r="E379" s="16" t="str">
        <f t="shared" si="13"/>
        <v>4.2</v>
      </c>
      <c r="F379" s="16" t="str">
        <f t="shared" si="13"/>
        <v>4.3</v>
      </c>
      <c r="G379" s="16" t="str">
        <f t="shared" si="13"/>
        <v>4.4</v>
      </c>
      <c r="H379" s="16" t="str">
        <f t="shared" si="13"/>
        <v>4.5</v>
      </c>
      <c r="I379" s="16" t="str">
        <f t="shared" si="13"/>
        <v>4.6</v>
      </c>
      <c r="J379" s="16" t="str">
        <f t="shared" si="13"/>
        <v>4.7</v>
      </c>
      <c r="K379" s="16" t="str">
        <f t="shared" si="13"/>
        <v>4.8</v>
      </c>
      <c r="L379" s="16" t="str">
        <f t="shared" si="13"/>
        <v>4.9</v>
      </c>
      <c r="M379" s="16" t="str">
        <f t="shared" si="13"/>
        <v>4.10</v>
      </c>
      <c r="N379" s="16" t="str">
        <f t="shared" si="13"/>
        <v>4.11</v>
      </c>
      <c r="O379" s="16" t="str">
        <f t="shared" si="13"/>
        <v>4.12</v>
      </c>
      <c r="P379" s="16" t="str">
        <f t="shared" si="13"/>
        <v>4.13</v>
      </c>
      <c r="Q379" s="16" t="str">
        <f t="shared" si="13"/>
        <v>4.14</v>
      </c>
      <c r="R379" s="16" t="str">
        <f t="shared" si="13"/>
        <v>4.15</v>
      </c>
      <c r="S379" s="16" t="str">
        <f t="shared" si="13"/>
        <v>4.16</v>
      </c>
      <c r="T379" s="12" t="s">
        <v>41</v>
      </c>
      <c r="U379" s="14">
        <v>6</v>
      </c>
    </row>
    <row r="380" spans="1:21" x14ac:dyDescent="0.25">
      <c r="A380" s="124" t="s">
        <v>639</v>
      </c>
      <c r="B380" s="125"/>
      <c r="C380" s="21" t="s">
        <v>45</v>
      </c>
      <c r="D380" s="75">
        <v>3211.433004</v>
      </c>
      <c r="E380" s="75">
        <v>3893.3270479999992</v>
      </c>
      <c r="F380" s="75">
        <v>5007.1042961162257</v>
      </c>
      <c r="G380" s="75">
        <v>4880.7139529999968</v>
      </c>
      <c r="H380" s="75">
        <v>4472.2324427269732</v>
      </c>
      <c r="I380" s="75">
        <v>4627.9638640000003</v>
      </c>
      <c r="J380" s="75">
        <v>2769.1081593299377</v>
      </c>
      <c r="K380" s="75">
        <v>4731.4364899999991</v>
      </c>
      <c r="L380" s="75">
        <v>2748.9377790888234</v>
      </c>
      <c r="M380" s="75">
        <v>3724.6938839999998</v>
      </c>
      <c r="N380" s="75">
        <v>2748.9377790888234</v>
      </c>
      <c r="O380" s="75">
        <v>3435.3252610000013</v>
      </c>
      <c r="P380" s="75">
        <v>3359.3212460000004</v>
      </c>
      <c r="Q380" s="75" t="s">
        <v>46</v>
      </c>
      <c r="R380" s="75">
        <v>3584.0843889999996</v>
      </c>
      <c r="S380" s="75" t="s">
        <v>46</v>
      </c>
      <c r="T380" s="76">
        <f t="shared" ref="T380:T443" si="16">IFERROR(H380+J380+L380+N380+P380+R380+0+0,"-")</f>
        <v>19682.621795234558</v>
      </c>
      <c r="U380" s="77">
        <f t="shared" ref="U380:U443" si="17">IFERROR(I380+K380+M380+O380,"-")</f>
        <v>16519.419499</v>
      </c>
    </row>
    <row r="381" spans="1:21" x14ac:dyDescent="0.25">
      <c r="A381" s="25" t="s">
        <v>43</v>
      </c>
      <c r="B381" s="78" t="s">
        <v>640</v>
      </c>
      <c r="C381" s="27" t="s">
        <v>45</v>
      </c>
      <c r="D381" s="28">
        <v>3211.433004</v>
      </c>
      <c r="E381" s="28">
        <v>3893.3270479999992</v>
      </c>
      <c r="F381" s="28">
        <v>5007.1042961162257</v>
      </c>
      <c r="G381" s="79">
        <v>4880.7139529999968</v>
      </c>
      <c r="H381" s="79">
        <v>4472.2324427269732</v>
      </c>
      <c r="I381" s="79">
        <v>4624.2738639999998</v>
      </c>
      <c r="J381" s="79">
        <v>2769.1081593299377</v>
      </c>
      <c r="K381" s="79">
        <v>4731.4364899999991</v>
      </c>
      <c r="L381" s="79">
        <v>2748.9377790888234</v>
      </c>
      <c r="M381" s="79">
        <v>3724.6938839999998</v>
      </c>
      <c r="N381" s="79">
        <v>2748.9377790888234</v>
      </c>
      <c r="O381" s="79">
        <v>3435.3252610000013</v>
      </c>
      <c r="P381" s="79">
        <v>3359.3212460000004</v>
      </c>
      <c r="Q381" s="79" t="s">
        <v>46</v>
      </c>
      <c r="R381" s="79">
        <v>3584.0843889999996</v>
      </c>
      <c r="S381" s="79" t="s">
        <v>46</v>
      </c>
      <c r="T381" s="80">
        <f t="shared" si="16"/>
        <v>19682.621795234558</v>
      </c>
      <c r="U381" s="81">
        <f t="shared" si="17"/>
        <v>16515.729499000001</v>
      </c>
    </row>
    <row r="382" spans="1:21" x14ac:dyDescent="0.25">
      <c r="A382" s="25" t="s">
        <v>47</v>
      </c>
      <c r="B382" s="36" t="s">
        <v>641</v>
      </c>
      <c r="C382" s="27" t="s">
        <v>45</v>
      </c>
      <c r="D382" s="28">
        <v>1035.1181569999999</v>
      </c>
      <c r="E382" s="28">
        <v>1508.1721689999999</v>
      </c>
      <c r="F382" s="28">
        <v>1943.8259722253292</v>
      </c>
      <c r="G382" s="79">
        <v>1779.7191924886147</v>
      </c>
      <c r="H382" s="79">
        <v>1971.9634457725319</v>
      </c>
      <c r="I382" s="79">
        <v>1467.2721848173192</v>
      </c>
      <c r="J382" s="79">
        <v>273.96671698015268</v>
      </c>
      <c r="K382" s="79">
        <v>1749.0314023772526</v>
      </c>
      <c r="L382" s="79">
        <v>253.79633673903825</v>
      </c>
      <c r="M382" s="79">
        <v>1013.0688367979033</v>
      </c>
      <c r="N382" s="79">
        <v>253.79633673903825</v>
      </c>
      <c r="O382" s="79">
        <v>850.11769752232738</v>
      </c>
      <c r="P382" s="79">
        <v>793.50147876626363</v>
      </c>
      <c r="Q382" s="79" t="s">
        <v>46</v>
      </c>
      <c r="R382" s="79">
        <v>979.03510480190096</v>
      </c>
      <c r="S382" s="79" t="s">
        <v>46</v>
      </c>
      <c r="T382" s="80">
        <f t="shared" si="16"/>
        <v>4526.0594197989258</v>
      </c>
      <c r="U382" s="81">
        <f t="shared" si="17"/>
        <v>5079.490121514802</v>
      </c>
    </row>
    <row r="383" spans="1:21" ht="31.5" x14ac:dyDescent="0.25">
      <c r="A383" s="25" t="s">
        <v>49</v>
      </c>
      <c r="B383" s="35" t="s">
        <v>642</v>
      </c>
      <c r="C383" s="27" t="s">
        <v>45</v>
      </c>
      <c r="D383" s="82">
        <v>911.10251099999982</v>
      </c>
      <c r="E383" s="82">
        <v>1376.0183119999999</v>
      </c>
      <c r="F383" s="82">
        <v>1763.249651146099</v>
      </c>
      <c r="G383" s="79">
        <v>1453.7047722703385</v>
      </c>
      <c r="H383" s="79">
        <v>1913.9526815725319</v>
      </c>
      <c r="I383" s="79">
        <v>1369.4246828673192</v>
      </c>
      <c r="J383" s="79">
        <v>273.96671698015268</v>
      </c>
      <c r="K383" s="79">
        <v>1620.4797597872523</v>
      </c>
      <c r="L383" s="79">
        <v>253.79633673903825</v>
      </c>
      <c r="M383" s="79">
        <v>1013.0688367979033</v>
      </c>
      <c r="N383" s="79">
        <v>253.79633673903825</v>
      </c>
      <c r="O383" s="79">
        <v>850.11769752232749</v>
      </c>
      <c r="P383" s="79">
        <v>793.50147876626352</v>
      </c>
      <c r="Q383" s="79" t="s">
        <v>46</v>
      </c>
      <c r="R383" s="79">
        <v>979.03510480190096</v>
      </c>
      <c r="S383" s="79" t="s">
        <v>46</v>
      </c>
      <c r="T383" s="80">
        <f t="shared" si="16"/>
        <v>4468.0486555989255</v>
      </c>
      <c r="U383" s="81">
        <f t="shared" si="17"/>
        <v>4853.0909769748023</v>
      </c>
    </row>
    <row r="384" spans="1:21" x14ac:dyDescent="0.25">
      <c r="A384" s="25" t="s">
        <v>643</v>
      </c>
      <c r="B384" s="37" t="s">
        <v>644</v>
      </c>
      <c r="C384" s="27" t="s">
        <v>45</v>
      </c>
      <c r="D384" s="82" t="s">
        <v>46</v>
      </c>
      <c r="E384" s="82" t="s">
        <v>46</v>
      </c>
      <c r="F384" s="82" t="s">
        <v>46</v>
      </c>
      <c r="G384" s="79" t="s">
        <v>46</v>
      </c>
      <c r="H384" s="79" t="s">
        <v>46</v>
      </c>
      <c r="I384" s="79" t="s">
        <v>46</v>
      </c>
      <c r="J384" s="79" t="s">
        <v>46</v>
      </c>
      <c r="K384" s="79" t="s">
        <v>46</v>
      </c>
      <c r="L384" s="79" t="s">
        <v>46</v>
      </c>
      <c r="M384" s="79" t="s">
        <v>46</v>
      </c>
      <c r="N384" s="79" t="s">
        <v>46</v>
      </c>
      <c r="O384" s="79" t="s">
        <v>46</v>
      </c>
      <c r="P384" s="79" t="s">
        <v>46</v>
      </c>
      <c r="Q384" s="79" t="s">
        <v>46</v>
      </c>
      <c r="R384" s="79" t="s">
        <v>46</v>
      </c>
      <c r="S384" s="79" t="s">
        <v>46</v>
      </c>
      <c r="T384" s="80" t="str">
        <f t="shared" si="16"/>
        <v>-</v>
      </c>
      <c r="U384" s="81" t="str">
        <f t="shared" si="17"/>
        <v>-</v>
      </c>
    </row>
    <row r="385" spans="1:21" ht="31.5" x14ac:dyDescent="0.25">
      <c r="A385" s="25" t="s">
        <v>645</v>
      </c>
      <c r="B385" s="38" t="s">
        <v>50</v>
      </c>
      <c r="C385" s="27" t="s">
        <v>45</v>
      </c>
      <c r="D385" s="82" t="s">
        <v>46</v>
      </c>
      <c r="E385" s="82" t="s">
        <v>46</v>
      </c>
      <c r="F385" s="82" t="s">
        <v>46</v>
      </c>
      <c r="G385" s="79" t="s">
        <v>46</v>
      </c>
      <c r="H385" s="79" t="s">
        <v>46</v>
      </c>
      <c r="I385" s="79" t="s">
        <v>46</v>
      </c>
      <c r="J385" s="79" t="s">
        <v>46</v>
      </c>
      <c r="K385" s="79" t="s">
        <v>46</v>
      </c>
      <c r="L385" s="79" t="s">
        <v>46</v>
      </c>
      <c r="M385" s="79" t="s">
        <v>46</v>
      </c>
      <c r="N385" s="79" t="s">
        <v>46</v>
      </c>
      <c r="O385" s="79" t="s">
        <v>46</v>
      </c>
      <c r="P385" s="79" t="s">
        <v>46</v>
      </c>
      <c r="Q385" s="79" t="s">
        <v>46</v>
      </c>
      <c r="R385" s="79" t="s">
        <v>46</v>
      </c>
      <c r="S385" s="79" t="s">
        <v>46</v>
      </c>
      <c r="T385" s="80" t="str">
        <f t="shared" si="16"/>
        <v>-</v>
      </c>
      <c r="U385" s="81" t="str">
        <f t="shared" si="17"/>
        <v>-</v>
      </c>
    </row>
    <row r="386" spans="1:21" ht="31.5" x14ac:dyDescent="0.25">
      <c r="A386" s="25" t="s">
        <v>646</v>
      </c>
      <c r="B386" s="38" t="s">
        <v>52</v>
      </c>
      <c r="C386" s="27" t="s">
        <v>45</v>
      </c>
      <c r="D386" s="82" t="s">
        <v>46</v>
      </c>
      <c r="E386" s="82" t="s">
        <v>46</v>
      </c>
      <c r="F386" s="82" t="s">
        <v>46</v>
      </c>
      <c r="G386" s="79" t="s">
        <v>46</v>
      </c>
      <c r="H386" s="79" t="s">
        <v>46</v>
      </c>
      <c r="I386" s="79" t="s">
        <v>46</v>
      </c>
      <c r="J386" s="79" t="s">
        <v>46</v>
      </c>
      <c r="K386" s="79" t="s">
        <v>46</v>
      </c>
      <c r="L386" s="79" t="s">
        <v>46</v>
      </c>
      <c r="M386" s="79" t="s">
        <v>46</v>
      </c>
      <c r="N386" s="79" t="s">
        <v>46</v>
      </c>
      <c r="O386" s="79" t="s">
        <v>46</v>
      </c>
      <c r="P386" s="79" t="s">
        <v>46</v>
      </c>
      <c r="Q386" s="79" t="s">
        <v>46</v>
      </c>
      <c r="R386" s="79" t="s">
        <v>46</v>
      </c>
      <c r="S386" s="79" t="s">
        <v>46</v>
      </c>
      <c r="T386" s="80" t="str">
        <f t="shared" si="16"/>
        <v>-</v>
      </c>
      <c r="U386" s="81" t="str">
        <f t="shared" si="17"/>
        <v>-</v>
      </c>
    </row>
    <row r="387" spans="1:21" ht="31.5" x14ac:dyDescent="0.25">
      <c r="A387" s="25" t="s">
        <v>647</v>
      </c>
      <c r="B387" s="38" t="s">
        <v>54</v>
      </c>
      <c r="C387" s="27" t="s">
        <v>45</v>
      </c>
      <c r="D387" s="82" t="s">
        <v>46</v>
      </c>
      <c r="E387" s="82" t="s">
        <v>46</v>
      </c>
      <c r="F387" s="82" t="s">
        <v>46</v>
      </c>
      <c r="G387" s="79" t="s">
        <v>46</v>
      </c>
      <c r="H387" s="79" t="s">
        <v>46</v>
      </c>
      <c r="I387" s="79" t="s">
        <v>46</v>
      </c>
      <c r="J387" s="79" t="s">
        <v>46</v>
      </c>
      <c r="K387" s="79" t="s">
        <v>46</v>
      </c>
      <c r="L387" s="79" t="s">
        <v>46</v>
      </c>
      <c r="M387" s="79" t="s">
        <v>46</v>
      </c>
      <c r="N387" s="79" t="s">
        <v>46</v>
      </c>
      <c r="O387" s="79" t="s">
        <v>46</v>
      </c>
      <c r="P387" s="79" t="s">
        <v>46</v>
      </c>
      <c r="Q387" s="79" t="s">
        <v>46</v>
      </c>
      <c r="R387" s="79" t="s">
        <v>46</v>
      </c>
      <c r="S387" s="79" t="s">
        <v>46</v>
      </c>
      <c r="T387" s="80" t="str">
        <f t="shared" si="16"/>
        <v>-</v>
      </c>
      <c r="U387" s="81" t="str">
        <f t="shared" si="17"/>
        <v>-</v>
      </c>
    </row>
    <row r="388" spans="1:21" x14ac:dyDescent="0.25">
      <c r="A388" s="25" t="s">
        <v>648</v>
      </c>
      <c r="B388" s="37" t="s">
        <v>649</v>
      </c>
      <c r="C388" s="27" t="s">
        <v>45</v>
      </c>
      <c r="D388" s="82" t="s">
        <v>46</v>
      </c>
      <c r="E388" s="82" t="s">
        <v>46</v>
      </c>
      <c r="F388" s="82" t="s">
        <v>46</v>
      </c>
      <c r="G388" s="79" t="s">
        <v>46</v>
      </c>
      <c r="H388" s="79" t="s">
        <v>46</v>
      </c>
      <c r="I388" s="79" t="s">
        <v>46</v>
      </c>
      <c r="J388" s="79" t="s">
        <v>46</v>
      </c>
      <c r="K388" s="79" t="s">
        <v>46</v>
      </c>
      <c r="L388" s="79" t="s">
        <v>46</v>
      </c>
      <c r="M388" s="79" t="s">
        <v>46</v>
      </c>
      <c r="N388" s="79" t="s">
        <v>46</v>
      </c>
      <c r="O388" s="79" t="s">
        <v>46</v>
      </c>
      <c r="P388" s="79" t="s">
        <v>46</v>
      </c>
      <c r="Q388" s="79" t="s">
        <v>46</v>
      </c>
      <c r="R388" s="79" t="s">
        <v>46</v>
      </c>
      <c r="S388" s="79" t="s">
        <v>46</v>
      </c>
      <c r="T388" s="80" t="str">
        <f t="shared" si="16"/>
        <v>-</v>
      </c>
      <c r="U388" s="81" t="str">
        <f t="shared" si="17"/>
        <v>-</v>
      </c>
    </row>
    <row r="389" spans="1:21" x14ac:dyDescent="0.25">
      <c r="A389" s="25" t="s">
        <v>650</v>
      </c>
      <c r="B389" s="37" t="s">
        <v>651</v>
      </c>
      <c r="C389" s="27" t="s">
        <v>45</v>
      </c>
      <c r="D389" s="82">
        <v>0</v>
      </c>
      <c r="E389" s="82">
        <v>439.75028900000001</v>
      </c>
      <c r="F389" s="82">
        <v>404.82551922000027</v>
      </c>
      <c r="G389" s="79">
        <v>414.66326300000037</v>
      </c>
      <c r="H389" s="79">
        <v>0</v>
      </c>
      <c r="I389" s="79">
        <v>63.932377553333062</v>
      </c>
      <c r="J389" s="79">
        <v>0</v>
      </c>
      <c r="K389" s="79">
        <v>299.99993333333356</v>
      </c>
      <c r="L389" s="79">
        <v>0</v>
      </c>
      <c r="M389" s="79">
        <v>399.99993263333386</v>
      </c>
      <c r="N389" s="79">
        <v>0</v>
      </c>
      <c r="O389" s="79">
        <v>499.99993333333384</v>
      </c>
      <c r="P389" s="79">
        <v>599.99993333333362</v>
      </c>
      <c r="Q389" s="79" t="s">
        <v>46</v>
      </c>
      <c r="R389" s="79">
        <v>783.60827331820553</v>
      </c>
      <c r="S389" s="79" t="s">
        <v>46</v>
      </c>
      <c r="T389" s="80">
        <f t="shared" si="16"/>
        <v>1383.6082066515391</v>
      </c>
      <c r="U389" s="81">
        <f t="shared" si="17"/>
        <v>1263.9321768533343</v>
      </c>
    </row>
    <row r="390" spans="1:21" x14ac:dyDescent="0.25">
      <c r="A390" s="25" t="s">
        <v>652</v>
      </c>
      <c r="B390" s="37" t="s">
        <v>653</v>
      </c>
      <c r="C390" s="27" t="s">
        <v>45</v>
      </c>
      <c r="D390" s="82" t="s">
        <v>46</v>
      </c>
      <c r="E390" s="82" t="s">
        <v>46</v>
      </c>
      <c r="F390" s="82" t="s">
        <v>46</v>
      </c>
      <c r="G390" s="79" t="s">
        <v>46</v>
      </c>
      <c r="H390" s="79" t="s">
        <v>46</v>
      </c>
      <c r="I390" s="79" t="s">
        <v>46</v>
      </c>
      <c r="J390" s="79" t="s">
        <v>46</v>
      </c>
      <c r="K390" s="79" t="s">
        <v>46</v>
      </c>
      <c r="L390" s="79" t="s">
        <v>46</v>
      </c>
      <c r="M390" s="79" t="s">
        <v>46</v>
      </c>
      <c r="N390" s="79" t="s">
        <v>46</v>
      </c>
      <c r="O390" s="79" t="s">
        <v>46</v>
      </c>
      <c r="P390" s="79" t="s">
        <v>46</v>
      </c>
      <c r="Q390" s="79" t="s">
        <v>46</v>
      </c>
      <c r="R390" s="79" t="s">
        <v>46</v>
      </c>
      <c r="S390" s="79" t="s">
        <v>46</v>
      </c>
      <c r="T390" s="80" t="str">
        <f t="shared" si="16"/>
        <v>-</v>
      </c>
      <c r="U390" s="81" t="str">
        <f t="shared" si="17"/>
        <v>-</v>
      </c>
    </row>
    <row r="391" spans="1:21" x14ac:dyDescent="0.25">
      <c r="A391" s="25" t="s">
        <v>654</v>
      </c>
      <c r="B391" s="37" t="s">
        <v>655</v>
      </c>
      <c r="C391" s="27" t="s">
        <v>45</v>
      </c>
      <c r="D391" s="82">
        <v>911.10251099999982</v>
      </c>
      <c r="E391" s="82">
        <v>936.26802299999986</v>
      </c>
      <c r="F391" s="82">
        <v>1358.4241319260987</v>
      </c>
      <c r="G391" s="79">
        <v>1039.0415092703381</v>
      </c>
      <c r="H391" s="79">
        <v>1913.9526815725319</v>
      </c>
      <c r="I391" s="79">
        <v>1305.4923053139862</v>
      </c>
      <c r="J391" s="79">
        <v>273.96671698015268</v>
      </c>
      <c r="K391" s="79">
        <v>1320.4798264539188</v>
      </c>
      <c r="L391" s="79">
        <v>253.79633673903825</v>
      </c>
      <c r="M391" s="79">
        <v>613.0689041645694</v>
      </c>
      <c r="N391" s="79">
        <v>253.79633673903825</v>
      </c>
      <c r="O391" s="79">
        <v>350.11776418899359</v>
      </c>
      <c r="P391" s="79">
        <v>193.50154543292996</v>
      </c>
      <c r="Q391" s="79" t="s">
        <v>46</v>
      </c>
      <c r="R391" s="79">
        <v>195.42683148369539</v>
      </c>
      <c r="S391" s="79" t="s">
        <v>46</v>
      </c>
      <c r="T391" s="80">
        <f t="shared" si="16"/>
        <v>3084.4404489473868</v>
      </c>
      <c r="U391" s="81">
        <f t="shared" si="17"/>
        <v>3589.1588001214677</v>
      </c>
    </row>
    <row r="392" spans="1:21" ht="31.5" x14ac:dyDescent="0.25">
      <c r="A392" s="25" t="s">
        <v>656</v>
      </c>
      <c r="B392" s="38" t="s">
        <v>657</v>
      </c>
      <c r="C392" s="27" t="s">
        <v>45</v>
      </c>
      <c r="D392" s="82" t="s">
        <v>46</v>
      </c>
      <c r="E392" s="82" t="s">
        <v>46</v>
      </c>
      <c r="F392" s="82" t="s">
        <v>46</v>
      </c>
      <c r="G392" s="79" t="s">
        <v>46</v>
      </c>
      <c r="H392" s="79" t="s">
        <v>46</v>
      </c>
      <c r="I392" s="79" t="s">
        <v>46</v>
      </c>
      <c r="J392" s="79" t="s">
        <v>46</v>
      </c>
      <c r="K392" s="79" t="s">
        <v>46</v>
      </c>
      <c r="L392" s="79" t="s">
        <v>46</v>
      </c>
      <c r="M392" s="79" t="s">
        <v>46</v>
      </c>
      <c r="N392" s="79" t="s">
        <v>46</v>
      </c>
      <c r="O392" s="79" t="s">
        <v>46</v>
      </c>
      <c r="P392" s="79" t="s">
        <v>46</v>
      </c>
      <c r="Q392" s="79" t="s">
        <v>46</v>
      </c>
      <c r="R392" s="79" t="s">
        <v>46</v>
      </c>
      <c r="S392" s="79" t="s">
        <v>46</v>
      </c>
      <c r="T392" s="80" t="str">
        <f t="shared" si="16"/>
        <v>-</v>
      </c>
      <c r="U392" s="81" t="str">
        <f t="shared" si="17"/>
        <v>-</v>
      </c>
    </row>
    <row r="393" spans="1:21" x14ac:dyDescent="0.25">
      <c r="A393" s="25" t="s">
        <v>658</v>
      </c>
      <c r="B393" s="38" t="s">
        <v>659</v>
      </c>
      <c r="C393" s="27" t="s">
        <v>45</v>
      </c>
      <c r="D393" s="82" t="s">
        <v>46</v>
      </c>
      <c r="E393" s="82" t="s">
        <v>46</v>
      </c>
      <c r="F393" s="82" t="s">
        <v>46</v>
      </c>
      <c r="G393" s="79" t="s">
        <v>46</v>
      </c>
      <c r="H393" s="79" t="s">
        <v>46</v>
      </c>
      <c r="I393" s="79" t="s">
        <v>46</v>
      </c>
      <c r="J393" s="79" t="s">
        <v>46</v>
      </c>
      <c r="K393" s="79" t="s">
        <v>46</v>
      </c>
      <c r="L393" s="79" t="s">
        <v>46</v>
      </c>
      <c r="M393" s="79" t="s">
        <v>46</v>
      </c>
      <c r="N393" s="79" t="s">
        <v>46</v>
      </c>
      <c r="O393" s="79" t="s">
        <v>46</v>
      </c>
      <c r="P393" s="79" t="s">
        <v>46</v>
      </c>
      <c r="Q393" s="79" t="s">
        <v>46</v>
      </c>
      <c r="R393" s="79" t="s">
        <v>46</v>
      </c>
      <c r="S393" s="79" t="s">
        <v>46</v>
      </c>
      <c r="T393" s="80" t="str">
        <f t="shared" si="16"/>
        <v>-</v>
      </c>
      <c r="U393" s="81" t="str">
        <f t="shared" si="17"/>
        <v>-</v>
      </c>
    </row>
    <row r="394" spans="1:21" x14ac:dyDescent="0.25">
      <c r="A394" s="25" t="s">
        <v>660</v>
      </c>
      <c r="B394" s="38" t="s">
        <v>661</v>
      </c>
      <c r="C394" s="27" t="s">
        <v>45</v>
      </c>
      <c r="D394" s="82">
        <v>911.10251099999982</v>
      </c>
      <c r="E394" s="82">
        <v>936.26802299999986</v>
      </c>
      <c r="F394" s="82">
        <v>1358.4241319260987</v>
      </c>
      <c r="G394" s="79">
        <v>1039.0415092703381</v>
      </c>
      <c r="H394" s="79">
        <v>1913.9526815725319</v>
      </c>
      <c r="I394" s="79">
        <v>1305.4923053139862</v>
      </c>
      <c r="J394" s="79">
        <v>273.96671698015268</v>
      </c>
      <c r="K394" s="79">
        <v>1320.4798264539188</v>
      </c>
      <c r="L394" s="79">
        <v>253.79633673903825</v>
      </c>
      <c r="M394" s="79">
        <v>613.0689041645694</v>
      </c>
      <c r="N394" s="79">
        <v>253.79633673903825</v>
      </c>
      <c r="O394" s="79">
        <v>350.11776418899359</v>
      </c>
      <c r="P394" s="79">
        <v>193.50154543292996</v>
      </c>
      <c r="Q394" s="79" t="s">
        <v>46</v>
      </c>
      <c r="R394" s="79">
        <v>195.42683148369539</v>
      </c>
      <c r="S394" s="79" t="s">
        <v>46</v>
      </c>
      <c r="T394" s="80">
        <f t="shared" si="16"/>
        <v>3084.4404489473868</v>
      </c>
      <c r="U394" s="81">
        <f t="shared" si="17"/>
        <v>3589.1588001214677</v>
      </c>
    </row>
    <row r="395" spans="1:21" x14ac:dyDescent="0.25">
      <c r="A395" s="25" t="s">
        <v>662</v>
      </c>
      <c r="B395" s="38" t="s">
        <v>659</v>
      </c>
      <c r="C395" s="27" t="s">
        <v>45</v>
      </c>
      <c r="D395" s="82">
        <v>423.21746421597328</v>
      </c>
      <c r="E395" s="82">
        <v>936.26802299999986</v>
      </c>
      <c r="F395" s="82">
        <v>1263.572775814313</v>
      </c>
      <c r="G395" s="79">
        <v>998.97275338609563</v>
      </c>
      <c r="H395" s="79">
        <v>1913.9526815725319</v>
      </c>
      <c r="I395" s="79">
        <v>958.67743766966646</v>
      </c>
      <c r="J395" s="79">
        <v>273.96671698015268</v>
      </c>
      <c r="K395" s="79">
        <v>1141.5248540998848</v>
      </c>
      <c r="L395" s="79">
        <v>253.79633673903825</v>
      </c>
      <c r="M395" s="79">
        <v>428.30247102300007</v>
      </c>
      <c r="N395" s="79">
        <v>253.79633673903825</v>
      </c>
      <c r="O395" s="79">
        <v>158.47483037499995</v>
      </c>
      <c r="P395" s="79">
        <v>0</v>
      </c>
      <c r="Q395" s="79" t="s">
        <v>46</v>
      </c>
      <c r="R395" s="79">
        <v>0</v>
      </c>
      <c r="S395" s="79" t="s">
        <v>46</v>
      </c>
      <c r="T395" s="80">
        <f t="shared" si="16"/>
        <v>2695.5120720307614</v>
      </c>
      <c r="U395" s="81">
        <f t="shared" si="17"/>
        <v>2686.9795931675512</v>
      </c>
    </row>
    <row r="396" spans="1:21" x14ac:dyDescent="0.25">
      <c r="A396" s="25" t="s">
        <v>663</v>
      </c>
      <c r="B396" s="37" t="s">
        <v>664</v>
      </c>
      <c r="C396" s="27" t="s">
        <v>45</v>
      </c>
      <c r="D396" s="82" t="s">
        <v>46</v>
      </c>
      <c r="E396" s="82" t="s">
        <v>46</v>
      </c>
      <c r="F396" s="82" t="s">
        <v>46</v>
      </c>
      <c r="G396" s="79" t="s">
        <v>46</v>
      </c>
      <c r="H396" s="79" t="s">
        <v>46</v>
      </c>
      <c r="I396" s="79" t="s">
        <v>46</v>
      </c>
      <c r="J396" s="79" t="s">
        <v>46</v>
      </c>
      <c r="K396" s="79" t="s">
        <v>46</v>
      </c>
      <c r="L396" s="79" t="s">
        <v>46</v>
      </c>
      <c r="M396" s="79" t="s">
        <v>46</v>
      </c>
      <c r="N396" s="79" t="s">
        <v>46</v>
      </c>
      <c r="O396" s="79" t="s">
        <v>46</v>
      </c>
      <c r="P396" s="79" t="s">
        <v>46</v>
      </c>
      <c r="Q396" s="79" t="s">
        <v>46</v>
      </c>
      <c r="R396" s="79" t="s">
        <v>46</v>
      </c>
      <c r="S396" s="79" t="s">
        <v>46</v>
      </c>
      <c r="T396" s="80" t="str">
        <f t="shared" si="16"/>
        <v>-</v>
      </c>
      <c r="U396" s="81" t="str">
        <f t="shared" si="17"/>
        <v>-</v>
      </c>
    </row>
    <row r="397" spans="1:21" x14ac:dyDescent="0.25">
      <c r="A397" s="25" t="s">
        <v>665</v>
      </c>
      <c r="B397" s="37" t="s">
        <v>469</v>
      </c>
      <c r="C397" s="27" t="s">
        <v>45</v>
      </c>
      <c r="D397" s="82" t="s">
        <v>46</v>
      </c>
      <c r="E397" s="82" t="s">
        <v>46</v>
      </c>
      <c r="F397" s="82" t="s">
        <v>46</v>
      </c>
      <c r="G397" s="79" t="s">
        <v>46</v>
      </c>
      <c r="H397" s="79" t="s">
        <v>46</v>
      </c>
      <c r="I397" s="79" t="s">
        <v>46</v>
      </c>
      <c r="J397" s="79" t="s">
        <v>46</v>
      </c>
      <c r="K397" s="79" t="s">
        <v>46</v>
      </c>
      <c r="L397" s="79" t="s">
        <v>46</v>
      </c>
      <c r="M397" s="79" t="s">
        <v>46</v>
      </c>
      <c r="N397" s="79" t="s">
        <v>46</v>
      </c>
      <c r="O397" s="79" t="s">
        <v>46</v>
      </c>
      <c r="P397" s="79" t="s">
        <v>46</v>
      </c>
      <c r="Q397" s="79" t="s">
        <v>46</v>
      </c>
      <c r="R397" s="79" t="s">
        <v>46</v>
      </c>
      <c r="S397" s="79" t="s">
        <v>46</v>
      </c>
      <c r="T397" s="80" t="str">
        <f t="shared" si="16"/>
        <v>-</v>
      </c>
      <c r="U397" s="81" t="str">
        <f t="shared" si="17"/>
        <v>-</v>
      </c>
    </row>
    <row r="398" spans="1:21" ht="31.5" x14ac:dyDescent="0.25">
      <c r="A398" s="25" t="s">
        <v>666</v>
      </c>
      <c r="B398" s="37" t="s">
        <v>667</v>
      </c>
      <c r="C398" s="27" t="s">
        <v>45</v>
      </c>
      <c r="D398" s="82" t="s">
        <v>46</v>
      </c>
      <c r="E398" s="82" t="s">
        <v>46</v>
      </c>
      <c r="F398" s="82" t="s">
        <v>46</v>
      </c>
      <c r="G398" s="79" t="s">
        <v>46</v>
      </c>
      <c r="H398" s="79" t="s">
        <v>46</v>
      </c>
      <c r="I398" s="79" t="s">
        <v>46</v>
      </c>
      <c r="J398" s="79" t="s">
        <v>46</v>
      </c>
      <c r="K398" s="79" t="s">
        <v>46</v>
      </c>
      <c r="L398" s="79" t="s">
        <v>46</v>
      </c>
      <c r="M398" s="79" t="s">
        <v>46</v>
      </c>
      <c r="N398" s="79" t="s">
        <v>46</v>
      </c>
      <c r="O398" s="79" t="s">
        <v>46</v>
      </c>
      <c r="P398" s="79" t="s">
        <v>46</v>
      </c>
      <c r="Q398" s="79" t="s">
        <v>46</v>
      </c>
      <c r="R398" s="79" t="s">
        <v>46</v>
      </c>
      <c r="S398" s="79" t="s">
        <v>46</v>
      </c>
      <c r="T398" s="80" t="str">
        <f t="shared" si="16"/>
        <v>-</v>
      </c>
      <c r="U398" s="81" t="str">
        <f t="shared" si="17"/>
        <v>-</v>
      </c>
    </row>
    <row r="399" spans="1:21" x14ac:dyDescent="0.25">
      <c r="A399" s="25" t="s">
        <v>668</v>
      </c>
      <c r="B399" s="38" t="s">
        <v>70</v>
      </c>
      <c r="C399" s="27" t="s">
        <v>45</v>
      </c>
      <c r="D399" s="82" t="s">
        <v>46</v>
      </c>
      <c r="E399" s="82" t="s">
        <v>46</v>
      </c>
      <c r="F399" s="82" t="s">
        <v>46</v>
      </c>
      <c r="G399" s="79" t="s">
        <v>46</v>
      </c>
      <c r="H399" s="79" t="s">
        <v>46</v>
      </c>
      <c r="I399" s="79" t="s">
        <v>46</v>
      </c>
      <c r="J399" s="79" t="s">
        <v>46</v>
      </c>
      <c r="K399" s="79" t="s">
        <v>46</v>
      </c>
      <c r="L399" s="79" t="s">
        <v>46</v>
      </c>
      <c r="M399" s="79" t="s">
        <v>46</v>
      </c>
      <c r="N399" s="79" t="s">
        <v>46</v>
      </c>
      <c r="O399" s="79" t="s">
        <v>46</v>
      </c>
      <c r="P399" s="79" t="s">
        <v>46</v>
      </c>
      <c r="Q399" s="79" t="s">
        <v>46</v>
      </c>
      <c r="R399" s="79" t="s">
        <v>46</v>
      </c>
      <c r="S399" s="79" t="s">
        <v>46</v>
      </c>
      <c r="T399" s="80" t="str">
        <f t="shared" si="16"/>
        <v>-</v>
      </c>
      <c r="U399" s="81" t="str">
        <f t="shared" si="17"/>
        <v>-</v>
      </c>
    </row>
    <row r="400" spans="1:21" x14ac:dyDescent="0.25">
      <c r="A400" s="25" t="s">
        <v>669</v>
      </c>
      <c r="B400" s="83" t="s">
        <v>72</v>
      </c>
      <c r="C400" s="27" t="s">
        <v>45</v>
      </c>
      <c r="D400" s="82" t="s">
        <v>46</v>
      </c>
      <c r="E400" s="82" t="s">
        <v>46</v>
      </c>
      <c r="F400" s="82" t="s">
        <v>46</v>
      </c>
      <c r="G400" s="79" t="s">
        <v>46</v>
      </c>
      <c r="H400" s="79" t="s">
        <v>46</v>
      </c>
      <c r="I400" s="79" t="s">
        <v>46</v>
      </c>
      <c r="J400" s="79" t="s">
        <v>46</v>
      </c>
      <c r="K400" s="79" t="s">
        <v>46</v>
      </c>
      <c r="L400" s="79" t="s">
        <v>46</v>
      </c>
      <c r="M400" s="79" t="s">
        <v>46</v>
      </c>
      <c r="N400" s="79" t="s">
        <v>46</v>
      </c>
      <c r="O400" s="79" t="s">
        <v>46</v>
      </c>
      <c r="P400" s="79" t="s">
        <v>46</v>
      </c>
      <c r="Q400" s="79" t="s">
        <v>46</v>
      </c>
      <c r="R400" s="79" t="s">
        <v>46</v>
      </c>
      <c r="S400" s="79" t="s">
        <v>46</v>
      </c>
      <c r="T400" s="80" t="str">
        <f t="shared" si="16"/>
        <v>-</v>
      </c>
      <c r="U400" s="81" t="str">
        <f t="shared" si="17"/>
        <v>-</v>
      </c>
    </row>
    <row r="401" spans="1:21" ht="31.5" x14ac:dyDescent="0.25">
      <c r="A401" s="25" t="s">
        <v>51</v>
      </c>
      <c r="B401" s="35" t="s">
        <v>670</v>
      </c>
      <c r="C401" s="27" t="s">
        <v>45</v>
      </c>
      <c r="D401" s="28" t="s">
        <v>46</v>
      </c>
      <c r="E401" s="28" t="s">
        <v>46</v>
      </c>
      <c r="F401" s="28" t="s">
        <v>46</v>
      </c>
      <c r="G401" s="79" t="s">
        <v>46</v>
      </c>
      <c r="H401" s="79" t="s">
        <v>46</v>
      </c>
      <c r="I401" s="79" t="s">
        <v>46</v>
      </c>
      <c r="J401" s="79" t="s">
        <v>46</v>
      </c>
      <c r="K401" s="79" t="s">
        <v>46</v>
      </c>
      <c r="L401" s="79" t="s">
        <v>46</v>
      </c>
      <c r="M401" s="79" t="s">
        <v>46</v>
      </c>
      <c r="N401" s="79" t="s">
        <v>46</v>
      </c>
      <c r="O401" s="79" t="s">
        <v>46</v>
      </c>
      <c r="P401" s="79" t="s">
        <v>46</v>
      </c>
      <c r="Q401" s="79" t="s">
        <v>46</v>
      </c>
      <c r="R401" s="79" t="s">
        <v>46</v>
      </c>
      <c r="S401" s="79" t="s">
        <v>46</v>
      </c>
      <c r="T401" s="80" t="str">
        <f t="shared" si="16"/>
        <v>-</v>
      </c>
      <c r="U401" s="81" t="str">
        <f t="shared" si="17"/>
        <v>-</v>
      </c>
    </row>
    <row r="402" spans="1:21" ht="31.5" x14ac:dyDescent="0.25">
      <c r="A402" s="25" t="s">
        <v>671</v>
      </c>
      <c r="B402" s="37" t="s">
        <v>50</v>
      </c>
      <c r="C402" s="27" t="s">
        <v>45</v>
      </c>
      <c r="D402" s="28" t="s">
        <v>46</v>
      </c>
      <c r="E402" s="28" t="s">
        <v>46</v>
      </c>
      <c r="F402" s="28" t="s">
        <v>46</v>
      </c>
      <c r="G402" s="79" t="s">
        <v>46</v>
      </c>
      <c r="H402" s="79" t="s">
        <v>46</v>
      </c>
      <c r="I402" s="79" t="s">
        <v>46</v>
      </c>
      <c r="J402" s="79" t="s">
        <v>46</v>
      </c>
      <c r="K402" s="79" t="s">
        <v>46</v>
      </c>
      <c r="L402" s="79" t="s">
        <v>46</v>
      </c>
      <c r="M402" s="79" t="s">
        <v>46</v>
      </c>
      <c r="N402" s="79" t="s">
        <v>46</v>
      </c>
      <c r="O402" s="79" t="s">
        <v>46</v>
      </c>
      <c r="P402" s="79" t="s">
        <v>46</v>
      </c>
      <c r="Q402" s="79" t="s">
        <v>46</v>
      </c>
      <c r="R402" s="79" t="s">
        <v>46</v>
      </c>
      <c r="S402" s="79" t="s">
        <v>46</v>
      </c>
      <c r="T402" s="80" t="str">
        <f t="shared" si="16"/>
        <v>-</v>
      </c>
      <c r="U402" s="81" t="str">
        <f t="shared" si="17"/>
        <v>-</v>
      </c>
    </row>
    <row r="403" spans="1:21" ht="31.5" x14ac:dyDescent="0.25">
      <c r="A403" s="25" t="s">
        <v>672</v>
      </c>
      <c r="B403" s="37" t="s">
        <v>52</v>
      </c>
      <c r="C403" s="27" t="s">
        <v>45</v>
      </c>
      <c r="D403" s="28" t="s">
        <v>46</v>
      </c>
      <c r="E403" s="28" t="s">
        <v>46</v>
      </c>
      <c r="F403" s="28" t="s">
        <v>46</v>
      </c>
      <c r="G403" s="79" t="s">
        <v>46</v>
      </c>
      <c r="H403" s="79" t="s">
        <v>46</v>
      </c>
      <c r="I403" s="79" t="s">
        <v>46</v>
      </c>
      <c r="J403" s="79" t="s">
        <v>46</v>
      </c>
      <c r="K403" s="79" t="s">
        <v>46</v>
      </c>
      <c r="L403" s="79" t="s">
        <v>46</v>
      </c>
      <c r="M403" s="79" t="s">
        <v>46</v>
      </c>
      <c r="N403" s="79" t="s">
        <v>46</v>
      </c>
      <c r="O403" s="79" t="s">
        <v>46</v>
      </c>
      <c r="P403" s="79" t="s">
        <v>46</v>
      </c>
      <c r="Q403" s="79" t="s">
        <v>46</v>
      </c>
      <c r="R403" s="79" t="s">
        <v>46</v>
      </c>
      <c r="S403" s="79" t="s">
        <v>46</v>
      </c>
      <c r="T403" s="80" t="str">
        <f t="shared" si="16"/>
        <v>-</v>
      </c>
      <c r="U403" s="81" t="str">
        <f t="shared" si="17"/>
        <v>-</v>
      </c>
    </row>
    <row r="404" spans="1:21" ht="31.5" x14ac:dyDescent="0.25">
      <c r="A404" s="25" t="s">
        <v>673</v>
      </c>
      <c r="B404" s="37" t="s">
        <v>54</v>
      </c>
      <c r="C404" s="27" t="s">
        <v>45</v>
      </c>
      <c r="D404" s="28" t="s">
        <v>46</v>
      </c>
      <c r="E404" s="28" t="s">
        <v>46</v>
      </c>
      <c r="F404" s="28" t="s">
        <v>46</v>
      </c>
      <c r="G404" s="79" t="s">
        <v>46</v>
      </c>
      <c r="H404" s="79" t="s">
        <v>46</v>
      </c>
      <c r="I404" s="79" t="s">
        <v>46</v>
      </c>
      <c r="J404" s="79" t="s">
        <v>46</v>
      </c>
      <c r="K404" s="79" t="s">
        <v>46</v>
      </c>
      <c r="L404" s="79" t="s">
        <v>46</v>
      </c>
      <c r="M404" s="79" t="s">
        <v>46</v>
      </c>
      <c r="N404" s="79" t="s">
        <v>46</v>
      </c>
      <c r="O404" s="79" t="s">
        <v>46</v>
      </c>
      <c r="P404" s="79" t="s">
        <v>46</v>
      </c>
      <c r="Q404" s="79" t="s">
        <v>46</v>
      </c>
      <c r="R404" s="79" t="s">
        <v>46</v>
      </c>
      <c r="S404" s="79" t="s">
        <v>46</v>
      </c>
      <c r="T404" s="80" t="str">
        <f t="shared" si="16"/>
        <v>-</v>
      </c>
      <c r="U404" s="81" t="str">
        <f t="shared" si="17"/>
        <v>-</v>
      </c>
    </row>
    <row r="405" spans="1:21" x14ac:dyDescent="0.25">
      <c r="A405" s="25" t="s">
        <v>53</v>
      </c>
      <c r="B405" s="35" t="s">
        <v>674</v>
      </c>
      <c r="C405" s="27" t="s">
        <v>45</v>
      </c>
      <c r="D405" s="28">
        <v>124.015646</v>
      </c>
      <c r="E405" s="28">
        <v>132.1538570000001</v>
      </c>
      <c r="F405" s="28">
        <v>180.57632107923021</v>
      </c>
      <c r="G405" s="79">
        <v>326.01442021827631</v>
      </c>
      <c r="H405" s="79">
        <v>58.01076419999999</v>
      </c>
      <c r="I405" s="79">
        <v>97.847501950000009</v>
      </c>
      <c r="J405" s="79">
        <v>0</v>
      </c>
      <c r="K405" s="79">
        <v>128.55164259000003</v>
      </c>
      <c r="L405" s="79">
        <v>0</v>
      </c>
      <c r="M405" s="79">
        <v>0</v>
      </c>
      <c r="N405" s="79">
        <v>0</v>
      </c>
      <c r="O405" s="79">
        <v>0</v>
      </c>
      <c r="P405" s="79">
        <v>0</v>
      </c>
      <c r="Q405" s="79" t="s">
        <v>46</v>
      </c>
      <c r="R405" s="79">
        <v>0</v>
      </c>
      <c r="S405" s="79" t="s">
        <v>46</v>
      </c>
      <c r="T405" s="80">
        <f t="shared" si="16"/>
        <v>58.01076419999999</v>
      </c>
      <c r="U405" s="81">
        <f t="shared" si="17"/>
        <v>226.39914454000004</v>
      </c>
    </row>
    <row r="406" spans="1:21" x14ac:dyDescent="0.25">
      <c r="A406" s="25" t="s">
        <v>55</v>
      </c>
      <c r="B406" s="36" t="s">
        <v>675</v>
      </c>
      <c r="C406" s="27" t="s">
        <v>45</v>
      </c>
      <c r="D406" s="28">
        <v>2176.3148470000001</v>
      </c>
      <c r="E406" s="28">
        <v>2238.2601750700005</v>
      </c>
      <c r="F406" s="28">
        <v>2378.9871592822401</v>
      </c>
      <c r="G406" s="79">
        <v>2569.0026665313826</v>
      </c>
      <c r="H406" s="79">
        <v>2378.9871592822401</v>
      </c>
      <c r="I406" s="79">
        <v>2408.9262445425666</v>
      </c>
      <c r="J406" s="79">
        <v>2378.9871592822401</v>
      </c>
      <c r="K406" s="79">
        <v>2207.70204448608</v>
      </c>
      <c r="L406" s="79">
        <v>2378.9871592822401</v>
      </c>
      <c r="M406" s="79">
        <v>2102.0484248554299</v>
      </c>
      <c r="N406" s="79">
        <v>2378.9871592822401</v>
      </c>
      <c r="O406" s="79">
        <v>2020.9959742593401</v>
      </c>
      <c r="P406" s="79">
        <v>2011.7295623870702</v>
      </c>
      <c r="Q406" s="79" t="s">
        <v>46</v>
      </c>
      <c r="R406" s="79">
        <v>2011.7295623870707</v>
      </c>
      <c r="S406" s="79" t="s">
        <v>46</v>
      </c>
      <c r="T406" s="80">
        <f t="shared" si="16"/>
        <v>13539.407761903101</v>
      </c>
      <c r="U406" s="81">
        <f t="shared" si="17"/>
        <v>8739.672688143417</v>
      </c>
    </row>
    <row r="407" spans="1:21" x14ac:dyDescent="0.25">
      <c r="A407" s="25" t="s">
        <v>676</v>
      </c>
      <c r="B407" s="35" t="s">
        <v>677</v>
      </c>
      <c r="C407" s="27" t="s">
        <v>45</v>
      </c>
      <c r="D407" s="82">
        <v>2176.3148470000001</v>
      </c>
      <c r="E407" s="82">
        <v>2238.2601750700005</v>
      </c>
      <c r="F407" s="82">
        <v>2378.9871592822401</v>
      </c>
      <c r="G407" s="79">
        <v>2569.0026665313826</v>
      </c>
      <c r="H407" s="79">
        <v>2378.9871592822401</v>
      </c>
      <c r="I407" s="79">
        <v>2408.9262445425666</v>
      </c>
      <c r="J407" s="79">
        <v>2378.9871592822401</v>
      </c>
      <c r="K407" s="79">
        <v>2207.70204448608</v>
      </c>
      <c r="L407" s="79">
        <v>2378.9871592822401</v>
      </c>
      <c r="M407" s="79">
        <v>2102.0484248554299</v>
      </c>
      <c r="N407" s="79">
        <v>2378.9871592822401</v>
      </c>
      <c r="O407" s="79">
        <v>2020.9959742593401</v>
      </c>
      <c r="P407" s="79">
        <v>2011.7295623870702</v>
      </c>
      <c r="Q407" s="79" t="s">
        <v>46</v>
      </c>
      <c r="R407" s="79">
        <v>2011.7295623870707</v>
      </c>
      <c r="S407" s="79" t="s">
        <v>46</v>
      </c>
      <c r="T407" s="80">
        <f t="shared" si="16"/>
        <v>13539.407761903101</v>
      </c>
      <c r="U407" s="81">
        <f t="shared" si="17"/>
        <v>8739.672688143417</v>
      </c>
    </row>
    <row r="408" spans="1:21" x14ac:dyDescent="0.25">
      <c r="A408" s="25" t="s">
        <v>678</v>
      </c>
      <c r="B408" s="37" t="s">
        <v>679</v>
      </c>
      <c r="C408" s="27" t="s">
        <v>45</v>
      </c>
      <c r="D408" s="82" t="s">
        <v>46</v>
      </c>
      <c r="E408" s="82" t="s">
        <v>46</v>
      </c>
      <c r="F408" s="82" t="s">
        <v>46</v>
      </c>
      <c r="G408" s="79" t="s">
        <v>46</v>
      </c>
      <c r="H408" s="79" t="s">
        <v>46</v>
      </c>
      <c r="I408" s="79" t="s">
        <v>46</v>
      </c>
      <c r="J408" s="79" t="s">
        <v>46</v>
      </c>
      <c r="K408" s="79" t="s">
        <v>46</v>
      </c>
      <c r="L408" s="79" t="s">
        <v>46</v>
      </c>
      <c r="M408" s="79" t="s">
        <v>46</v>
      </c>
      <c r="N408" s="79" t="s">
        <v>46</v>
      </c>
      <c r="O408" s="79" t="s">
        <v>46</v>
      </c>
      <c r="P408" s="79" t="s">
        <v>46</v>
      </c>
      <c r="Q408" s="79" t="s">
        <v>46</v>
      </c>
      <c r="R408" s="79" t="s">
        <v>46</v>
      </c>
      <c r="S408" s="79" t="s">
        <v>46</v>
      </c>
      <c r="T408" s="80" t="str">
        <f t="shared" si="16"/>
        <v>-</v>
      </c>
      <c r="U408" s="81" t="str">
        <f t="shared" si="17"/>
        <v>-</v>
      </c>
    </row>
    <row r="409" spans="1:21" ht="31.5" x14ac:dyDescent="0.25">
      <c r="A409" s="25" t="s">
        <v>680</v>
      </c>
      <c r="B409" s="37" t="s">
        <v>50</v>
      </c>
      <c r="C409" s="27" t="s">
        <v>45</v>
      </c>
      <c r="D409" s="82" t="s">
        <v>46</v>
      </c>
      <c r="E409" s="82" t="s">
        <v>46</v>
      </c>
      <c r="F409" s="82" t="s">
        <v>46</v>
      </c>
      <c r="G409" s="79" t="s">
        <v>46</v>
      </c>
      <c r="H409" s="79" t="s">
        <v>46</v>
      </c>
      <c r="I409" s="79" t="s">
        <v>46</v>
      </c>
      <c r="J409" s="79" t="s">
        <v>46</v>
      </c>
      <c r="K409" s="79" t="s">
        <v>46</v>
      </c>
      <c r="L409" s="79" t="s">
        <v>46</v>
      </c>
      <c r="M409" s="79" t="s">
        <v>46</v>
      </c>
      <c r="N409" s="79" t="s">
        <v>46</v>
      </c>
      <c r="O409" s="79" t="s">
        <v>46</v>
      </c>
      <c r="P409" s="79" t="s">
        <v>46</v>
      </c>
      <c r="Q409" s="79" t="s">
        <v>46</v>
      </c>
      <c r="R409" s="79" t="s">
        <v>46</v>
      </c>
      <c r="S409" s="79" t="s">
        <v>46</v>
      </c>
      <c r="T409" s="80" t="str">
        <f t="shared" si="16"/>
        <v>-</v>
      </c>
      <c r="U409" s="81" t="str">
        <f t="shared" si="17"/>
        <v>-</v>
      </c>
    </row>
    <row r="410" spans="1:21" ht="31.5" x14ac:dyDescent="0.25">
      <c r="A410" s="25" t="s">
        <v>681</v>
      </c>
      <c r="B410" s="37" t="s">
        <v>52</v>
      </c>
      <c r="C410" s="27" t="s">
        <v>45</v>
      </c>
      <c r="D410" s="82" t="s">
        <v>46</v>
      </c>
      <c r="E410" s="82" t="s">
        <v>46</v>
      </c>
      <c r="F410" s="82" t="s">
        <v>46</v>
      </c>
      <c r="G410" s="79" t="s">
        <v>46</v>
      </c>
      <c r="H410" s="79" t="s">
        <v>46</v>
      </c>
      <c r="I410" s="79" t="s">
        <v>46</v>
      </c>
      <c r="J410" s="79" t="s">
        <v>46</v>
      </c>
      <c r="K410" s="79" t="s">
        <v>46</v>
      </c>
      <c r="L410" s="79" t="s">
        <v>46</v>
      </c>
      <c r="M410" s="79" t="s">
        <v>46</v>
      </c>
      <c r="N410" s="79" t="s">
        <v>46</v>
      </c>
      <c r="O410" s="79" t="s">
        <v>46</v>
      </c>
      <c r="P410" s="79" t="s">
        <v>46</v>
      </c>
      <c r="Q410" s="79" t="s">
        <v>46</v>
      </c>
      <c r="R410" s="79" t="s">
        <v>46</v>
      </c>
      <c r="S410" s="79" t="s">
        <v>46</v>
      </c>
      <c r="T410" s="80" t="str">
        <f t="shared" si="16"/>
        <v>-</v>
      </c>
      <c r="U410" s="81" t="str">
        <f t="shared" si="17"/>
        <v>-</v>
      </c>
    </row>
    <row r="411" spans="1:21" ht="31.5" x14ac:dyDescent="0.25">
      <c r="A411" s="25" t="s">
        <v>682</v>
      </c>
      <c r="B411" s="37" t="s">
        <v>54</v>
      </c>
      <c r="C411" s="27" t="s">
        <v>45</v>
      </c>
      <c r="D411" s="82" t="s">
        <v>46</v>
      </c>
      <c r="E411" s="82" t="s">
        <v>46</v>
      </c>
      <c r="F411" s="82" t="s">
        <v>46</v>
      </c>
      <c r="G411" s="79" t="s">
        <v>46</v>
      </c>
      <c r="H411" s="79" t="s">
        <v>46</v>
      </c>
      <c r="I411" s="79" t="s">
        <v>46</v>
      </c>
      <c r="J411" s="79" t="s">
        <v>46</v>
      </c>
      <c r="K411" s="79" t="s">
        <v>46</v>
      </c>
      <c r="L411" s="79" t="s">
        <v>46</v>
      </c>
      <c r="M411" s="79" t="s">
        <v>46</v>
      </c>
      <c r="N411" s="79" t="s">
        <v>46</v>
      </c>
      <c r="O411" s="79" t="s">
        <v>46</v>
      </c>
      <c r="P411" s="79" t="s">
        <v>46</v>
      </c>
      <c r="Q411" s="79" t="s">
        <v>46</v>
      </c>
      <c r="R411" s="79" t="s">
        <v>46</v>
      </c>
      <c r="S411" s="79" t="s">
        <v>46</v>
      </c>
      <c r="T411" s="80" t="str">
        <f t="shared" si="16"/>
        <v>-</v>
      </c>
      <c r="U411" s="81" t="str">
        <f t="shared" si="17"/>
        <v>-</v>
      </c>
    </row>
    <row r="412" spans="1:21" x14ac:dyDescent="0.25">
      <c r="A412" s="25" t="s">
        <v>683</v>
      </c>
      <c r="B412" s="37" t="s">
        <v>454</v>
      </c>
      <c r="C412" s="27" t="s">
        <v>45</v>
      </c>
      <c r="D412" s="82" t="s">
        <v>46</v>
      </c>
      <c r="E412" s="82" t="s">
        <v>46</v>
      </c>
      <c r="F412" s="82" t="s">
        <v>46</v>
      </c>
      <c r="G412" s="79" t="s">
        <v>46</v>
      </c>
      <c r="H412" s="79" t="s">
        <v>46</v>
      </c>
      <c r="I412" s="79" t="s">
        <v>46</v>
      </c>
      <c r="J412" s="79" t="s">
        <v>46</v>
      </c>
      <c r="K412" s="79" t="s">
        <v>46</v>
      </c>
      <c r="L412" s="79" t="s">
        <v>46</v>
      </c>
      <c r="M412" s="79" t="s">
        <v>46</v>
      </c>
      <c r="N412" s="79" t="s">
        <v>46</v>
      </c>
      <c r="O412" s="79" t="s">
        <v>46</v>
      </c>
      <c r="P412" s="79" t="s">
        <v>46</v>
      </c>
      <c r="Q412" s="79" t="s">
        <v>46</v>
      </c>
      <c r="R412" s="79" t="s">
        <v>46</v>
      </c>
      <c r="S412" s="79" t="s">
        <v>46</v>
      </c>
      <c r="T412" s="80" t="str">
        <f t="shared" si="16"/>
        <v>-</v>
      </c>
      <c r="U412" s="81" t="str">
        <f t="shared" si="17"/>
        <v>-</v>
      </c>
    </row>
    <row r="413" spans="1:21" x14ac:dyDescent="0.25">
      <c r="A413" s="25" t="s">
        <v>684</v>
      </c>
      <c r="B413" s="37" t="s">
        <v>457</v>
      </c>
      <c r="C413" s="27" t="s">
        <v>45</v>
      </c>
      <c r="D413" s="82">
        <v>2176.3148470000001</v>
      </c>
      <c r="E413" s="82">
        <v>2238.2601750700005</v>
      </c>
      <c r="F413" s="82">
        <v>2378.9871592822401</v>
      </c>
      <c r="G413" s="79">
        <v>2569.0026665313826</v>
      </c>
      <c r="H413" s="79">
        <v>2378.9871592822401</v>
      </c>
      <c r="I413" s="79">
        <v>2408.9262445425666</v>
      </c>
      <c r="J413" s="79">
        <v>2378.9871592822401</v>
      </c>
      <c r="K413" s="79">
        <v>2207.70204448608</v>
      </c>
      <c r="L413" s="79">
        <v>2378.9871592822401</v>
      </c>
      <c r="M413" s="79">
        <v>2102.0484248554299</v>
      </c>
      <c r="N413" s="79">
        <v>2378.9871592822401</v>
      </c>
      <c r="O413" s="79">
        <v>2020.9959742593401</v>
      </c>
      <c r="P413" s="79">
        <v>2011.7295623870702</v>
      </c>
      <c r="Q413" s="79" t="s">
        <v>46</v>
      </c>
      <c r="R413" s="79">
        <v>2011.7295623870707</v>
      </c>
      <c r="S413" s="79" t="s">
        <v>46</v>
      </c>
      <c r="T413" s="80">
        <f t="shared" si="16"/>
        <v>13539.407761903101</v>
      </c>
      <c r="U413" s="81">
        <f t="shared" si="17"/>
        <v>8739.672688143417</v>
      </c>
    </row>
    <row r="414" spans="1:21" x14ac:dyDescent="0.25">
      <c r="A414" s="25" t="s">
        <v>685</v>
      </c>
      <c r="B414" s="37" t="s">
        <v>460</v>
      </c>
      <c r="C414" s="27" t="s">
        <v>45</v>
      </c>
      <c r="D414" s="82" t="s">
        <v>46</v>
      </c>
      <c r="E414" s="82" t="s">
        <v>46</v>
      </c>
      <c r="F414" s="82" t="s">
        <v>46</v>
      </c>
      <c r="G414" s="79" t="s">
        <v>46</v>
      </c>
      <c r="H414" s="79" t="s">
        <v>46</v>
      </c>
      <c r="I414" s="79" t="s">
        <v>46</v>
      </c>
      <c r="J414" s="79" t="s">
        <v>46</v>
      </c>
      <c r="K414" s="79" t="s">
        <v>46</v>
      </c>
      <c r="L414" s="79" t="s">
        <v>46</v>
      </c>
      <c r="M414" s="79" t="s">
        <v>46</v>
      </c>
      <c r="N414" s="79" t="s">
        <v>46</v>
      </c>
      <c r="O414" s="79" t="s">
        <v>46</v>
      </c>
      <c r="P414" s="79" t="s">
        <v>46</v>
      </c>
      <c r="Q414" s="79" t="s">
        <v>46</v>
      </c>
      <c r="R414" s="79" t="s">
        <v>46</v>
      </c>
      <c r="S414" s="79" t="s">
        <v>46</v>
      </c>
      <c r="T414" s="80" t="str">
        <f t="shared" si="16"/>
        <v>-</v>
      </c>
      <c r="U414" s="81" t="str">
        <f t="shared" si="17"/>
        <v>-</v>
      </c>
    </row>
    <row r="415" spans="1:21" x14ac:dyDescent="0.25">
      <c r="A415" s="25" t="s">
        <v>686</v>
      </c>
      <c r="B415" s="37" t="s">
        <v>466</v>
      </c>
      <c r="C415" s="27" t="s">
        <v>45</v>
      </c>
      <c r="D415" s="82" t="s">
        <v>46</v>
      </c>
      <c r="E415" s="82" t="s">
        <v>46</v>
      </c>
      <c r="F415" s="82" t="s">
        <v>46</v>
      </c>
      <c r="G415" s="79" t="s">
        <v>46</v>
      </c>
      <c r="H415" s="79" t="s">
        <v>46</v>
      </c>
      <c r="I415" s="79" t="s">
        <v>46</v>
      </c>
      <c r="J415" s="79" t="s">
        <v>46</v>
      </c>
      <c r="K415" s="79" t="s">
        <v>46</v>
      </c>
      <c r="L415" s="79" t="s">
        <v>46</v>
      </c>
      <c r="M415" s="79" t="s">
        <v>46</v>
      </c>
      <c r="N415" s="79" t="s">
        <v>46</v>
      </c>
      <c r="O415" s="79" t="s">
        <v>46</v>
      </c>
      <c r="P415" s="79" t="s">
        <v>46</v>
      </c>
      <c r="Q415" s="79" t="s">
        <v>46</v>
      </c>
      <c r="R415" s="79" t="s">
        <v>46</v>
      </c>
      <c r="S415" s="79" t="s">
        <v>46</v>
      </c>
      <c r="T415" s="80" t="str">
        <f t="shared" si="16"/>
        <v>-</v>
      </c>
      <c r="U415" s="81" t="str">
        <f t="shared" si="17"/>
        <v>-</v>
      </c>
    </row>
    <row r="416" spans="1:21" x14ac:dyDescent="0.25">
      <c r="A416" s="25" t="s">
        <v>687</v>
      </c>
      <c r="B416" s="37" t="s">
        <v>469</v>
      </c>
      <c r="C416" s="27" t="s">
        <v>45</v>
      </c>
      <c r="D416" s="82" t="s">
        <v>46</v>
      </c>
      <c r="E416" s="82" t="s">
        <v>46</v>
      </c>
      <c r="F416" s="82" t="s">
        <v>46</v>
      </c>
      <c r="G416" s="79" t="s">
        <v>46</v>
      </c>
      <c r="H416" s="79" t="s">
        <v>46</v>
      </c>
      <c r="I416" s="79" t="s">
        <v>46</v>
      </c>
      <c r="J416" s="79" t="s">
        <v>46</v>
      </c>
      <c r="K416" s="79" t="s">
        <v>46</v>
      </c>
      <c r="L416" s="79" t="s">
        <v>46</v>
      </c>
      <c r="M416" s="79" t="s">
        <v>46</v>
      </c>
      <c r="N416" s="79" t="s">
        <v>46</v>
      </c>
      <c r="O416" s="79" t="s">
        <v>46</v>
      </c>
      <c r="P416" s="79" t="s">
        <v>46</v>
      </c>
      <c r="Q416" s="79" t="s">
        <v>46</v>
      </c>
      <c r="R416" s="79" t="s">
        <v>46</v>
      </c>
      <c r="S416" s="79" t="s">
        <v>46</v>
      </c>
      <c r="T416" s="80" t="str">
        <f t="shared" si="16"/>
        <v>-</v>
      </c>
      <c r="U416" s="81" t="str">
        <f t="shared" si="17"/>
        <v>-</v>
      </c>
    </row>
    <row r="417" spans="1:21" ht="31.5" x14ac:dyDescent="0.25">
      <c r="A417" s="25" t="s">
        <v>688</v>
      </c>
      <c r="B417" s="37" t="s">
        <v>472</v>
      </c>
      <c r="C417" s="27" t="s">
        <v>45</v>
      </c>
      <c r="D417" s="82" t="s">
        <v>46</v>
      </c>
      <c r="E417" s="82" t="s">
        <v>46</v>
      </c>
      <c r="F417" s="82" t="s">
        <v>46</v>
      </c>
      <c r="G417" s="79" t="s">
        <v>46</v>
      </c>
      <c r="H417" s="79" t="s">
        <v>46</v>
      </c>
      <c r="I417" s="79" t="s">
        <v>46</v>
      </c>
      <c r="J417" s="79" t="s">
        <v>46</v>
      </c>
      <c r="K417" s="79" t="s">
        <v>46</v>
      </c>
      <c r="L417" s="79" t="s">
        <v>46</v>
      </c>
      <c r="M417" s="79" t="s">
        <v>46</v>
      </c>
      <c r="N417" s="79" t="s">
        <v>46</v>
      </c>
      <c r="O417" s="79" t="s">
        <v>46</v>
      </c>
      <c r="P417" s="79" t="s">
        <v>46</v>
      </c>
      <c r="Q417" s="79" t="s">
        <v>46</v>
      </c>
      <c r="R417" s="79" t="s">
        <v>46</v>
      </c>
      <c r="S417" s="79" t="s">
        <v>46</v>
      </c>
      <c r="T417" s="80" t="str">
        <f t="shared" si="16"/>
        <v>-</v>
      </c>
      <c r="U417" s="81" t="str">
        <f t="shared" si="17"/>
        <v>-</v>
      </c>
    </row>
    <row r="418" spans="1:21" x14ac:dyDescent="0.25">
      <c r="A418" s="25" t="s">
        <v>689</v>
      </c>
      <c r="B418" s="38" t="s">
        <v>70</v>
      </c>
      <c r="C418" s="27" t="s">
        <v>45</v>
      </c>
      <c r="D418" s="82" t="s">
        <v>46</v>
      </c>
      <c r="E418" s="82" t="s">
        <v>46</v>
      </c>
      <c r="F418" s="82" t="s">
        <v>46</v>
      </c>
      <c r="G418" s="79" t="s">
        <v>46</v>
      </c>
      <c r="H418" s="79" t="s">
        <v>46</v>
      </c>
      <c r="I418" s="79" t="s">
        <v>46</v>
      </c>
      <c r="J418" s="79" t="s">
        <v>46</v>
      </c>
      <c r="K418" s="79" t="s">
        <v>46</v>
      </c>
      <c r="L418" s="79" t="s">
        <v>46</v>
      </c>
      <c r="M418" s="79" t="s">
        <v>46</v>
      </c>
      <c r="N418" s="79" t="s">
        <v>46</v>
      </c>
      <c r="O418" s="79" t="s">
        <v>46</v>
      </c>
      <c r="P418" s="79" t="s">
        <v>46</v>
      </c>
      <c r="Q418" s="79" t="s">
        <v>46</v>
      </c>
      <c r="R418" s="79" t="s">
        <v>46</v>
      </c>
      <c r="S418" s="79" t="s">
        <v>46</v>
      </c>
      <c r="T418" s="80" t="str">
        <f t="shared" si="16"/>
        <v>-</v>
      </c>
      <c r="U418" s="81" t="str">
        <f t="shared" si="17"/>
        <v>-</v>
      </c>
    </row>
    <row r="419" spans="1:21" x14ac:dyDescent="0.25">
      <c r="A419" s="25" t="s">
        <v>690</v>
      </c>
      <c r="B419" s="83" t="s">
        <v>72</v>
      </c>
      <c r="C419" s="27" t="s">
        <v>45</v>
      </c>
      <c r="D419" s="82" t="s">
        <v>46</v>
      </c>
      <c r="E419" s="82" t="s">
        <v>46</v>
      </c>
      <c r="F419" s="82" t="s">
        <v>46</v>
      </c>
      <c r="G419" s="79" t="s">
        <v>46</v>
      </c>
      <c r="H419" s="79" t="s">
        <v>46</v>
      </c>
      <c r="I419" s="79" t="s">
        <v>46</v>
      </c>
      <c r="J419" s="79" t="s">
        <v>46</v>
      </c>
      <c r="K419" s="79" t="s">
        <v>46</v>
      </c>
      <c r="L419" s="79" t="s">
        <v>46</v>
      </c>
      <c r="M419" s="79" t="s">
        <v>46</v>
      </c>
      <c r="N419" s="79" t="s">
        <v>46</v>
      </c>
      <c r="O419" s="79" t="s">
        <v>46</v>
      </c>
      <c r="P419" s="79" t="s">
        <v>46</v>
      </c>
      <c r="Q419" s="79" t="s">
        <v>46</v>
      </c>
      <c r="R419" s="79" t="s">
        <v>46</v>
      </c>
      <c r="S419" s="79" t="s">
        <v>46</v>
      </c>
      <c r="T419" s="80" t="str">
        <f t="shared" si="16"/>
        <v>-</v>
      </c>
      <c r="U419" s="81" t="str">
        <f t="shared" si="17"/>
        <v>-</v>
      </c>
    </row>
    <row r="420" spans="1:21" x14ac:dyDescent="0.25">
      <c r="A420" s="25" t="s">
        <v>691</v>
      </c>
      <c r="B420" s="35" t="s">
        <v>692</v>
      </c>
      <c r="C420" s="27" t="s">
        <v>45</v>
      </c>
      <c r="D420" s="28">
        <v>0</v>
      </c>
      <c r="E420" s="28">
        <v>0</v>
      </c>
      <c r="F420" s="28">
        <v>0</v>
      </c>
      <c r="G420" s="79" t="s">
        <v>46</v>
      </c>
      <c r="H420" s="79">
        <v>0</v>
      </c>
      <c r="I420" s="79">
        <v>0</v>
      </c>
      <c r="J420" s="79">
        <v>0</v>
      </c>
      <c r="K420" s="79">
        <v>0</v>
      </c>
      <c r="L420" s="79">
        <v>0</v>
      </c>
      <c r="M420" s="79">
        <v>0</v>
      </c>
      <c r="N420" s="79">
        <v>0</v>
      </c>
      <c r="O420" s="79">
        <v>0</v>
      </c>
      <c r="P420" s="79">
        <v>0</v>
      </c>
      <c r="Q420" s="79" t="s">
        <v>46</v>
      </c>
      <c r="R420" s="79">
        <v>0</v>
      </c>
      <c r="S420" s="79" t="s">
        <v>46</v>
      </c>
      <c r="T420" s="80">
        <f t="shared" si="16"/>
        <v>0</v>
      </c>
      <c r="U420" s="81">
        <f t="shared" si="17"/>
        <v>0</v>
      </c>
    </row>
    <row r="421" spans="1:21" x14ac:dyDescent="0.25">
      <c r="A421" s="25" t="s">
        <v>693</v>
      </c>
      <c r="B421" s="35" t="s">
        <v>694</v>
      </c>
      <c r="C421" s="27" t="s">
        <v>45</v>
      </c>
      <c r="D421" s="28">
        <v>0</v>
      </c>
      <c r="E421" s="28">
        <v>0</v>
      </c>
      <c r="F421" s="28">
        <v>0</v>
      </c>
      <c r="G421" s="79">
        <v>0</v>
      </c>
      <c r="H421" s="79">
        <v>0</v>
      </c>
      <c r="I421" s="79">
        <v>0</v>
      </c>
      <c r="J421" s="79">
        <v>0</v>
      </c>
      <c r="K421" s="79">
        <v>0</v>
      </c>
      <c r="L421" s="79">
        <v>0</v>
      </c>
      <c r="M421" s="79">
        <v>0</v>
      </c>
      <c r="N421" s="79">
        <v>0</v>
      </c>
      <c r="O421" s="79">
        <v>0</v>
      </c>
      <c r="P421" s="79">
        <v>0</v>
      </c>
      <c r="Q421" s="79" t="s">
        <v>46</v>
      </c>
      <c r="R421" s="79">
        <v>0</v>
      </c>
      <c r="S421" s="79" t="s">
        <v>46</v>
      </c>
      <c r="T421" s="80">
        <f t="shared" si="16"/>
        <v>0</v>
      </c>
      <c r="U421" s="81">
        <f t="shared" si="17"/>
        <v>0</v>
      </c>
    </row>
    <row r="422" spans="1:21" x14ac:dyDescent="0.25">
      <c r="A422" s="25" t="s">
        <v>695</v>
      </c>
      <c r="B422" s="37" t="s">
        <v>679</v>
      </c>
      <c r="C422" s="27" t="s">
        <v>45</v>
      </c>
      <c r="D422" s="28" t="s">
        <v>46</v>
      </c>
      <c r="E422" s="28" t="s">
        <v>46</v>
      </c>
      <c r="F422" s="28" t="s">
        <v>46</v>
      </c>
      <c r="G422" s="79" t="s">
        <v>46</v>
      </c>
      <c r="H422" s="79" t="s">
        <v>46</v>
      </c>
      <c r="I422" s="79" t="s">
        <v>46</v>
      </c>
      <c r="J422" s="79" t="s">
        <v>46</v>
      </c>
      <c r="K422" s="79" t="s">
        <v>46</v>
      </c>
      <c r="L422" s="79" t="s">
        <v>46</v>
      </c>
      <c r="M422" s="79" t="s">
        <v>46</v>
      </c>
      <c r="N422" s="79" t="s">
        <v>46</v>
      </c>
      <c r="O422" s="79" t="s">
        <v>46</v>
      </c>
      <c r="P422" s="79" t="s">
        <v>46</v>
      </c>
      <c r="Q422" s="79" t="s">
        <v>46</v>
      </c>
      <c r="R422" s="79" t="s">
        <v>46</v>
      </c>
      <c r="S422" s="79" t="s">
        <v>46</v>
      </c>
      <c r="T422" s="80" t="str">
        <f t="shared" si="16"/>
        <v>-</v>
      </c>
      <c r="U422" s="81" t="str">
        <f t="shared" si="17"/>
        <v>-</v>
      </c>
    </row>
    <row r="423" spans="1:21" ht="31.5" x14ac:dyDescent="0.25">
      <c r="A423" s="25" t="s">
        <v>696</v>
      </c>
      <c r="B423" s="37" t="s">
        <v>50</v>
      </c>
      <c r="C423" s="27" t="s">
        <v>45</v>
      </c>
      <c r="D423" s="28" t="s">
        <v>46</v>
      </c>
      <c r="E423" s="28" t="s">
        <v>46</v>
      </c>
      <c r="F423" s="28" t="s">
        <v>46</v>
      </c>
      <c r="G423" s="79" t="s">
        <v>46</v>
      </c>
      <c r="H423" s="79" t="s">
        <v>46</v>
      </c>
      <c r="I423" s="79" t="s">
        <v>46</v>
      </c>
      <c r="J423" s="79" t="s">
        <v>46</v>
      </c>
      <c r="K423" s="79" t="s">
        <v>46</v>
      </c>
      <c r="L423" s="79" t="s">
        <v>46</v>
      </c>
      <c r="M423" s="79" t="s">
        <v>46</v>
      </c>
      <c r="N423" s="79" t="s">
        <v>46</v>
      </c>
      <c r="O423" s="79" t="s">
        <v>46</v>
      </c>
      <c r="P423" s="79" t="s">
        <v>46</v>
      </c>
      <c r="Q423" s="79" t="s">
        <v>46</v>
      </c>
      <c r="R423" s="79" t="s">
        <v>46</v>
      </c>
      <c r="S423" s="79" t="s">
        <v>46</v>
      </c>
      <c r="T423" s="80" t="str">
        <f t="shared" si="16"/>
        <v>-</v>
      </c>
      <c r="U423" s="81" t="str">
        <f t="shared" si="17"/>
        <v>-</v>
      </c>
    </row>
    <row r="424" spans="1:21" ht="31.5" x14ac:dyDescent="0.25">
      <c r="A424" s="25" t="s">
        <v>697</v>
      </c>
      <c r="B424" s="37" t="s">
        <v>52</v>
      </c>
      <c r="C424" s="27" t="s">
        <v>45</v>
      </c>
      <c r="D424" s="28" t="s">
        <v>46</v>
      </c>
      <c r="E424" s="28" t="s">
        <v>46</v>
      </c>
      <c r="F424" s="28" t="s">
        <v>46</v>
      </c>
      <c r="G424" s="79" t="s">
        <v>46</v>
      </c>
      <c r="H424" s="79" t="s">
        <v>46</v>
      </c>
      <c r="I424" s="79" t="s">
        <v>46</v>
      </c>
      <c r="J424" s="79" t="s">
        <v>46</v>
      </c>
      <c r="K424" s="79" t="s">
        <v>46</v>
      </c>
      <c r="L424" s="79" t="s">
        <v>46</v>
      </c>
      <c r="M424" s="79" t="s">
        <v>46</v>
      </c>
      <c r="N424" s="79" t="s">
        <v>46</v>
      </c>
      <c r="O424" s="79" t="s">
        <v>46</v>
      </c>
      <c r="P424" s="79" t="s">
        <v>46</v>
      </c>
      <c r="Q424" s="79" t="s">
        <v>46</v>
      </c>
      <c r="R424" s="79" t="s">
        <v>46</v>
      </c>
      <c r="S424" s="79" t="s">
        <v>46</v>
      </c>
      <c r="T424" s="80" t="str">
        <f t="shared" si="16"/>
        <v>-</v>
      </c>
      <c r="U424" s="81" t="str">
        <f t="shared" si="17"/>
        <v>-</v>
      </c>
    </row>
    <row r="425" spans="1:21" ht="31.5" x14ac:dyDescent="0.25">
      <c r="A425" s="25" t="s">
        <v>698</v>
      </c>
      <c r="B425" s="37" t="s">
        <v>54</v>
      </c>
      <c r="C425" s="27" t="s">
        <v>45</v>
      </c>
      <c r="D425" s="28" t="s">
        <v>46</v>
      </c>
      <c r="E425" s="28" t="s">
        <v>46</v>
      </c>
      <c r="F425" s="28" t="s">
        <v>46</v>
      </c>
      <c r="G425" s="79" t="s">
        <v>46</v>
      </c>
      <c r="H425" s="79" t="s">
        <v>46</v>
      </c>
      <c r="I425" s="79" t="s">
        <v>46</v>
      </c>
      <c r="J425" s="79" t="s">
        <v>46</v>
      </c>
      <c r="K425" s="79" t="s">
        <v>46</v>
      </c>
      <c r="L425" s="79" t="s">
        <v>46</v>
      </c>
      <c r="M425" s="79" t="s">
        <v>46</v>
      </c>
      <c r="N425" s="79" t="s">
        <v>46</v>
      </c>
      <c r="O425" s="79" t="s">
        <v>46</v>
      </c>
      <c r="P425" s="79" t="s">
        <v>46</v>
      </c>
      <c r="Q425" s="79" t="s">
        <v>46</v>
      </c>
      <c r="R425" s="79" t="s">
        <v>46</v>
      </c>
      <c r="S425" s="79" t="s">
        <v>46</v>
      </c>
      <c r="T425" s="80" t="str">
        <f t="shared" si="16"/>
        <v>-</v>
      </c>
      <c r="U425" s="81" t="str">
        <f t="shared" si="17"/>
        <v>-</v>
      </c>
    </row>
    <row r="426" spans="1:21" x14ac:dyDescent="0.25">
      <c r="A426" s="25" t="s">
        <v>699</v>
      </c>
      <c r="B426" s="37" t="s">
        <v>454</v>
      </c>
      <c r="C426" s="27" t="s">
        <v>45</v>
      </c>
      <c r="D426" s="28" t="s">
        <v>46</v>
      </c>
      <c r="E426" s="28" t="s">
        <v>46</v>
      </c>
      <c r="F426" s="28" t="s">
        <v>46</v>
      </c>
      <c r="G426" s="79" t="s">
        <v>46</v>
      </c>
      <c r="H426" s="79" t="s">
        <v>46</v>
      </c>
      <c r="I426" s="79" t="s">
        <v>46</v>
      </c>
      <c r="J426" s="79" t="s">
        <v>46</v>
      </c>
      <c r="K426" s="79" t="s">
        <v>46</v>
      </c>
      <c r="L426" s="79" t="s">
        <v>46</v>
      </c>
      <c r="M426" s="79" t="s">
        <v>46</v>
      </c>
      <c r="N426" s="79" t="s">
        <v>46</v>
      </c>
      <c r="O426" s="79" t="s">
        <v>46</v>
      </c>
      <c r="P426" s="79" t="s">
        <v>46</v>
      </c>
      <c r="Q426" s="79" t="s">
        <v>46</v>
      </c>
      <c r="R426" s="79" t="s">
        <v>46</v>
      </c>
      <c r="S426" s="79" t="s">
        <v>46</v>
      </c>
      <c r="T426" s="80" t="str">
        <f t="shared" si="16"/>
        <v>-</v>
      </c>
      <c r="U426" s="81" t="str">
        <f t="shared" si="17"/>
        <v>-</v>
      </c>
    </row>
    <row r="427" spans="1:21" x14ac:dyDescent="0.25">
      <c r="A427" s="25" t="s">
        <v>700</v>
      </c>
      <c r="B427" s="37" t="s">
        <v>457</v>
      </c>
      <c r="C427" s="27" t="s">
        <v>45</v>
      </c>
      <c r="D427" s="28">
        <v>0</v>
      </c>
      <c r="E427" s="28">
        <v>0</v>
      </c>
      <c r="F427" s="28">
        <v>0</v>
      </c>
      <c r="G427" s="79">
        <v>0</v>
      </c>
      <c r="H427" s="79">
        <v>0</v>
      </c>
      <c r="I427" s="79">
        <v>0</v>
      </c>
      <c r="J427" s="79">
        <v>0</v>
      </c>
      <c r="K427" s="79">
        <v>0</v>
      </c>
      <c r="L427" s="79">
        <v>0</v>
      </c>
      <c r="M427" s="79">
        <v>0</v>
      </c>
      <c r="N427" s="79">
        <v>0</v>
      </c>
      <c r="O427" s="79">
        <v>0</v>
      </c>
      <c r="P427" s="79">
        <v>0</v>
      </c>
      <c r="Q427" s="79" t="s">
        <v>46</v>
      </c>
      <c r="R427" s="79">
        <v>0</v>
      </c>
      <c r="S427" s="79" t="s">
        <v>46</v>
      </c>
      <c r="T427" s="80">
        <f t="shared" si="16"/>
        <v>0</v>
      </c>
      <c r="U427" s="81">
        <f t="shared" si="17"/>
        <v>0</v>
      </c>
    </row>
    <row r="428" spans="1:21" x14ac:dyDescent="0.25">
      <c r="A428" s="25" t="s">
        <v>701</v>
      </c>
      <c r="B428" s="37" t="s">
        <v>460</v>
      </c>
      <c r="C428" s="27" t="s">
        <v>45</v>
      </c>
      <c r="D428" s="28" t="s">
        <v>46</v>
      </c>
      <c r="E428" s="28" t="s">
        <v>46</v>
      </c>
      <c r="F428" s="28" t="s">
        <v>46</v>
      </c>
      <c r="G428" s="79" t="s">
        <v>46</v>
      </c>
      <c r="H428" s="79" t="s">
        <v>46</v>
      </c>
      <c r="I428" s="79" t="s">
        <v>46</v>
      </c>
      <c r="J428" s="79" t="s">
        <v>46</v>
      </c>
      <c r="K428" s="79" t="s">
        <v>46</v>
      </c>
      <c r="L428" s="79" t="s">
        <v>46</v>
      </c>
      <c r="M428" s="79" t="s">
        <v>46</v>
      </c>
      <c r="N428" s="79" t="s">
        <v>46</v>
      </c>
      <c r="O428" s="79" t="s">
        <v>46</v>
      </c>
      <c r="P428" s="79" t="s">
        <v>46</v>
      </c>
      <c r="Q428" s="79" t="s">
        <v>46</v>
      </c>
      <c r="R428" s="79" t="s">
        <v>46</v>
      </c>
      <c r="S428" s="79" t="s">
        <v>46</v>
      </c>
      <c r="T428" s="80" t="str">
        <f t="shared" si="16"/>
        <v>-</v>
      </c>
      <c r="U428" s="81" t="str">
        <f t="shared" si="17"/>
        <v>-</v>
      </c>
    </row>
    <row r="429" spans="1:21" x14ac:dyDescent="0.25">
      <c r="A429" s="25" t="s">
        <v>702</v>
      </c>
      <c r="B429" s="37" t="s">
        <v>466</v>
      </c>
      <c r="C429" s="27" t="s">
        <v>45</v>
      </c>
      <c r="D429" s="28" t="s">
        <v>46</v>
      </c>
      <c r="E429" s="28" t="s">
        <v>46</v>
      </c>
      <c r="F429" s="28" t="s">
        <v>46</v>
      </c>
      <c r="G429" s="79" t="s">
        <v>46</v>
      </c>
      <c r="H429" s="79" t="s">
        <v>46</v>
      </c>
      <c r="I429" s="79" t="s">
        <v>46</v>
      </c>
      <c r="J429" s="79" t="s">
        <v>46</v>
      </c>
      <c r="K429" s="79" t="s">
        <v>46</v>
      </c>
      <c r="L429" s="79" t="s">
        <v>46</v>
      </c>
      <c r="M429" s="79" t="s">
        <v>46</v>
      </c>
      <c r="N429" s="79" t="s">
        <v>46</v>
      </c>
      <c r="O429" s="79" t="s">
        <v>46</v>
      </c>
      <c r="P429" s="79" t="s">
        <v>46</v>
      </c>
      <c r="Q429" s="79" t="s">
        <v>46</v>
      </c>
      <c r="R429" s="79" t="s">
        <v>46</v>
      </c>
      <c r="S429" s="79" t="s">
        <v>46</v>
      </c>
      <c r="T429" s="80" t="str">
        <f t="shared" si="16"/>
        <v>-</v>
      </c>
      <c r="U429" s="81" t="str">
        <f t="shared" si="17"/>
        <v>-</v>
      </c>
    </row>
    <row r="430" spans="1:21" x14ac:dyDescent="0.25">
      <c r="A430" s="25" t="s">
        <v>703</v>
      </c>
      <c r="B430" s="37" t="s">
        <v>469</v>
      </c>
      <c r="C430" s="27" t="s">
        <v>45</v>
      </c>
      <c r="D430" s="28" t="s">
        <v>46</v>
      </c>
      <c r="E430" s="28" t="s">
        <v>46</v>
      </c>
      <c r="F430" s="28" t="s">
        <v>46</v>
      </c>
      <c r="G430" s="79" t="s">
        <v>46</v>
      </c>
      <c r="H430" s="79" t="s">
        <v>46</v>
      </c>
      <c r="I430" s="79" t="s">
        <v>46</v>
      </c>
      <c r="J430" s="79" t="s">
        <v>46</v>
      </c>
      <c r="K430" s="79" t="s">
        <v>46</v>
      </c>
      <c r="L430" s="79" t="s">
        <v>46</v>
      </c>
      <c r="M430" s="79" t="s">
        <v>46</v>
      </c>
      <c r="N430" s="79" t="s">
        <v>46</v>
      </c>
      <c r="O430" s="79" t="s">
        <v>46</v>
      </c>
      <c r="P430" s="79" t="s">
        <v>46</v>
      </c>
      <c r="Q430" s="79" t="s">
        <v>46</v>
      </c>
      <c r="R430" s="79" t="s">
        <v>46</v>
      </c>
      <c r="S430" s="79" t="s">
        <v>46</v>
      </c>
      <c r="T430" s="80" t="str">
        <f t="shared" si="16"/>
        <v>-</v>
      </c>
      <c r="U430" s="81" t="str">
        <f t="shared" si="17"/>
        <v>-</v>
      </c>
    </row>
    <row r="431" spans="1:21" ht="31.5" x14ac:dyDescent="0.25">
      <c r="A431" s="25" t="s">
        <v>704</v>
      </c>
      <c r="B431" s="37" t="s">
        <v>472</v>
      </c>
      <c r="C431" s="27" t="s">
        <v>45</v>
      </c>
      <c r="D431" s="28" t="s">
        <v>46</v>
      </c>
      <c r="E431" s="28" t="s">
        <v>46</v>
      </c>
      <c r="F431" s="28" t="s">
        <v>46</v>
      </c>
      <c r="G431" s="79" t="s">
        <v>46</v>
      </c>
      <c r="H431" s="79" t="s">
        <v>46</v>
      </c>
      <c r="I431" s="79" t="s">
        <v>46</v>
      </c>
      <c r="J431" s="79" t="s">
        <v>46</v>
      </c>
      <c r="K431" s="79" t="s">
        <v>46</v>
      </c>
      <c r="L431" s="79" t="s">
        <v>46</v>
      </c>
      <c r="M431" s="79" t="s">
        <v>46</v>
      </c>
      <c r="N431" s="79" t="s">
        <v>46</v>
      </c>
      <c r="O431" s="79" t="s">
        <v>46</v>
      </c>
      <c r="P431" s="79" t="s">
        <v>46</v>
      </c>
      <c r="Q431" s="79" t="s">
        <v>46</v>
      </c>
      <c r="R431" s="79" t="s">
        <v>46</v>
      </c>
      <c r="S431" s="79" t="s">
        <v>46</v>
      </c>
      <c r="T431" s="80" t="str">
        <f t="shared" si="16"/>
        <v>-</v>
      </c>
      <c r="U431" s="81" t="str">
        <f t="shared" si="17"/>
        <v>-</v>
      </c>
    </row>
    <row r="432" spans="1:21" x14ac:dyDescent="0.25">
      <c r="A432" s="25" t="s">
        <v>705</v>
      </c>
      <c r="B432" s="83" t="s">
        <v>70</v>
      </c>
      <c r="C432" s="27" t="s">
        <v>45</v>
      </c>
      <c r="D432" s="28" t="s">
        <v>46</v>
      </c>
      <c r="E432" s="28" t="s">
        <v>46</v>
      </c>
      <c r="F432" s="28" t="s">
        <v>46</v>
      </c>
      <c r="G432" s="79" t="s">
        <v>46</v>
      </c>
      <c r="H432" s="79" t="s">
        <v>46</v>
      </c>
      <c r="I432" s="79" t="s">
        <v>46</v>
      </c>
      <c r="J432" s="79" t="s">
        <v>46</v>
      </c>
      <c r="K432" s="79" t="s">
        <v>46</v>
      </c>
      <c r="L432" s="79" t="s">
        <v>46</v>
      </c>
      <c r="M432" s="79" t="s">
        <v>46</v>
      </c>
      <c r="N432" s="79" t="s">
        <v>46</v>
      </c>
      <c r="O432" s="79" t="s">
        <v>46</v>
      </c>
      <c r="P432" s="79" t="s">
        <v>46</v>
      </c>
      <c r="Q432" s="79" t="s">
        <v>46</v>
      </c>
      <c r="R432" s="79" t="s">
        <v>46</v>
      </c>
      <c r="S432" s="79" t="s">
        <v>46</v>
      </c>
      <c r="T432" s="80" t="str">
        <f t="shared" si="16"/>
        <v>-</v>
      </c>
      <c r="U432" s="81" t="str">
        <f t="shared" si="17"/>
        <v>-</v>
      </c>
    </row>
    <row r="433" spans="1:21" x14ac:dyDescent="0.25">
      <c r="A433" s="25" t="s">
        <v>706</v>
      </c>
      <c r="B433" s="83" t="s">
        <v>72</v>
      </c>
      <c r="C433" s="27" t="s">
        <v>45</v>
      </c>
      <c r="D433" s="28" t="s">
        <v>46</v>
      </c>
      <c r="E433" s="28" t="s">
        <v>46</v>
      </c>
      <c r="F433" s="28" t="s">
        <v>46</v>
      </c>
      <c r="G433" s="79" t="s">
        <v>46</v>
      </c>
      <c r="H433" s="79" t="s">
        <v>46</v>
      </c>
      <c r="I433" s="79" t="s">
        <v>46</v>
      </c>
      <c r="J433" s="79" t="s">
        <v>46</v>
      </c>
      <c r="K433" s="79" t="s">
        <v>46</v>
      </c>
      <c r="L433" s="79" t="s">
        <v>46</v>
      </c>
      <c r="M433" s="79" t="s">
        <v>46</v>
      </c>
      <c r="N433" s="79" t="s">
        <v>46</v>
      </c>
      <c r="O433" s="79" t="s">
        <v>46</v>
      </c>
      <c r="P433" s="79" t="s">
        <v>46</v>
      </c>
      <c r="Q433" s="79" t="s">
        <v>46</v>
      </c>
      <c r="R433" s="79" t="s">
        <v>46</v>
      </c>
      <c r="S433" s="79" t="s">
        <v>46</v>
      </c>
      <c r="T433" s="80" t="str">
        <f t="shared" si="16"/>
        <v>-</v>
      </c>
      <c r="U433" s="81" t="str">
        <f t="shared" si="17"/>
        <v>-</v>
      </c>
    </row>
    <row r="434" spans="1:21" x14ac:dyDescent="0.25">
      <c r="A434" s="25" t="s">
        <v>57</v>
      </c>
      <c r="B434" s="36" t="s">
        <v>707</v>
      </c>
      <c r="C434" s="27" t="s">
        <v>45</v>
      </c>
      <c r="D434" s="28">
        <v>0</v>
      </c>
      <c r="E434" s="28">
        <v>146.89470392999903</v>
      </c>
      <c r="F434" s="28">
        <v>684.29116460865589</v>
      </c>
      <c r="G434" s="79">
        <v>531.99209397999925</v>
      </c>
      <c r="H434" s="79">
        <v>121.28183767220145</v>
      </c>
      <c r="I434" s="79">
        <v>748.07530330678094</v>
      </c>
      <c r="J434" s="79">
        <v>116.15428306754492</v>
      </c>
      <c r="K434" s="79">
        <v>774.70304313666691</v>
      </c>
      <c r="L434" s="79">
        <v>116.15428306754492</v>
      </c>
      <c r="M434" s="79">
        <v>609.57662234666645</v>
      </c>
      <c r="N434" s="79">
        <v>116.15428306754492</v>
      </c>
      <c r="O434" s="79">
        <v>564.2115892183333</v>
      </c>
      <c r="P434" s="79">
        <v>554.09020484666678</v>
      </c>
      <c r="Q434" s="79" t="s">
        <v>46</v>
      </c>
      <c r="R434" s="79">
        <v>593.3197218110289</v>
      </c>
      <c r="S434" s="79" t="s">
        <v>46</v>
      </c>
      <c r="T434" s="80">
        <f t="shared" si="16"/>
        <v>1617.154613532532</v>
      </c>
      <c r="U434" s="81">
        <f t="shared" si="17"/>
        <v>2696.5665580084474</v>
      </c>
    </row>
    <row r="435" spans="1:21" x14ac:dyDescent="0.25">
      <c r="A435" s="25" t="s">
        <v>59</v>
      </c>
      <c r="B435" s="36" t="s">
        <v>708</v>
      </c>
      <c r="C435" s="27" t="s">
        <v>45</v>
      </c>
      <c r="D435" s="28">
        <v>0</v>
      </c>
      <c r="E435" s="28">
        <v>-5.8207660913467408E-13</v>
      </c>
      <c r="F435" s="28">
        <v>0</v>
      </c>
      <c r="G435" s="79">
        <v>0</v>
      </c>
      <c r="H435" s="79">
        <v>0</v>
      </c>
      <c r="I435" s="79">
        <v>1.3133333320729435E-4</v>
      </c>
      <c r="J435" s="79">
        <v>0</v>
      </c>
      <c r="K435" s="79">
        <v>1.1641532182693482E-13</v>
      </c>
      <c r="L435" s="79">
        <v>0</v>
      </c>
      <c r="M435" s="79">
        <v>-2.3283064365386963E-13</v>
      </c>
      <c r="N435" s="79">
        <v>0</v>
      </c>
      <c r="O435" s="79">
        <v>3.4924596548080445E-13</v>
      </c>
      <c r="P435" s="79">
        <v>-1.1641532182693482E-13</v>
      </c>
      <c r="Q435" s="79" t="s">
        <v>46</v>
      </c>
      <c r="R435" s="79">
        <v>-6.984919309616089E-13</v>
      </c>
      <c r="S435" s="79" t="s">
        <v>46</v>
      </c>
      <c r="T435" s="80">
        <f t="shared" si="16"/>
        <v>-8.1490725278854372E-13</v>
      </c>
      <c r="U435" s="81">
        <f t="shared" si="17"/>
        <v>1.3133333344012498E-4</v>
      </c>
    </row>
    <row r="436" spans="1:21" x14ac:dyDescent="0.25">
      <c r="A436" s="25" t="s">
        <v>709</v>
      </c>
      <c r="B436" s="84" t="s">
        <v>710</v>
      </c>
      <c r="C436" s="27" t="s">
        <v>45</v>
      </c>
      <c r="D436" s="28">
        <v>0</v>
      </c>
      <c r="E436" s="28">
        <v>0</v>
      </c>
      <c r="F436" s="28">
        <v>0</v>
      </c>
      <c r="G436" s="79">
        <v>0</v>
      </c>
      <c r="H436" s="79">
        <v>0</v>
      </c>
      <c r="I436" s="79">
        <v>0</v>
      </c>
      <c r="J436" s="79">
        <v>0</v>
      </c>
      <c r="K436" s="79">
        <v>0</v>
      </c>
      <c r="L436" s="79">
        <v>0</v>
      </c>
      <c r="M436" s="79">
        <v>0</v>
      </c>
      <c r="N436" s="79">
        <v>0</v>
      </c>
      <c r="O436" s="79">
        <v>0</v>
      </c>
      <c r="P436" s="79">
        <v>0</v>
      </c>
      <c r="Q436" s="79" t="s">
        <v>46</v>
      </c>
      <c r="R436" s="79">
        <v>0</v>
      </c>
      <c r="S436" s="79" t="s">
        <v>46</v>
      </c>
      <c r="T436" s="80">
        <f t="shared" si="16"/>
        <v>0</v>
      </c>
      <c r="U436" s="81">
        <f t="shared" si="17"/>
        <v>0</v>
      </c>
    </row>
    <row r="437" spans="1:21" x14ac:dyDescent="0.25">
      <c r="A437" s="25" t="s">
        <v>711</v>
      </c>
      <c r="B437" s="84" t="s">
        <v>712</v>
      </c>
      <c r="C437" s="27" t="s">
        <v>45</v>
      </c>
      <c r="D437" s="28">
        <v>0</v>
      </c>
      <c r="E437" s="28">
        <v>0</v>
      </c>
      <c r="F437" s="28">
        <v>0</v>
      </c>
      <c r="G437" s="79">
        <v>0</v>
      </c>
      <c r="H437" s="79">
        <v>0</v>
      </c>
      <c r="I437" s="79">
        <v>0</v>
      </c>
      <c r="J437" s="79">
        <v>0</v>
      </c>
      <c r="K437" s="79">
        <v>0</v>
      </c>
      <c r="L437" s="79">
        <v>0</v>
      </c>
      <c r="M437" s="79">
        <v>0</v>
      </c>
      <c r="N437" s="79">
        <v>0</v>
      </c>
      <c r="O437" s="79">
        <v>0</v>
      </c>
      <c r="P437" s="79">
        <v>0</v>
      </c>
      <c r="Q437" s="79" t="s">
        <v>46</v>
      </c>
      <c r="R437" s="79">
        <v>0</v>
      </c>
      <c r="S437" s="79" t="s">
        <v>46</v>
      </c>
      <c r="T437" s="80">
        <f t="shared" si="16"/>
        <v>0</v>
      </c>
      <c r="U437" s="81">
        <f t="shared" si="17"/>
        <v>0</v>
      </c>
    </row>
    <row r="438" spans="1:21" x14ac:dyDescent="0.25">
      <c r="A438" s="25" t="s">
        <v>713</v>
      </c>
      <c r="B438" s="84" t="s">
        <v>714</v>
      </c>
      <c r="C438" s="27" t="s">
        <v>45</v>
      </c>
      <c r="D438" s="28">
        <v>0</v>
      </c>
      <c r="E438" s="28">
        <v>0</v>
      </c>
      <c r="F438" s="28">
        <v>0</v>
      </c>
      <c r="G438" s="79">
        <v>0</v>
      </c>
      <c r="H438" s="79">
        <v>0</v>
      </c>
      <c r="I438" s="79">
        <v>1.3133333344012498E-4</v>
      </c>
      <c r="J438" s="79">
        <v>0</v>
      </c>
      <c r="K438" s="79">
        <v>0</v>
      </c>
      <c r="L438" s="79">
        <v>0</v>
      </c>
      <c r="M438" s="79">
        <v>0</v>
      </c>
      <c r="N438" s="79">
        <v>0</v>
      </c>
      <c r="O438" s="79">
        <v>0</v>
      </c>
      <c r="P438" s="79">
        <v>0</v>
      </c>
      <c r="Q438" s="79" t="s">
        <v>46</v>
      </c>
      <c r="R438" s="79">
        <v>0</v>
      </c>
      <c r="S438" s="79" t="s">
        <v>46</v>
      </c>
      <c r="T438" s="80">
        <f t="shared" si="16"/>
        <v>0</v>
      </c>
      <c r="U438" s="81">
        <f t="shared" si="17"/>
        <v>1.3133333344012498E-4</v>
      </c>
    </row>
    <row r="439" spans="1:21" x14ac:dyDescent="0.25">
      <c r="A439" s="25" t="s">
        <v>715</v>
      </c>
      <c r="B439" s="84" t="s">
        <v>716</v>
      </c>
      <c r="C439" s="27" t="s">
        <v>45</v>
      </c>
      <c r="D439" s="28">
        <v>0</v>
      </c>
      <c r="E439" s="28">
        <v>0</v>
      </c>
      <c r="F439" s="28">
        <v>0</v>
      </c>
      <c r="G439" s="79">
        <v>0</v>
      </c>
      <c r="H439" s="79">
        <v>0</v>
      </c>
      <c r="I439" s="79">
        <v>-2.3283062760767748E-13</v>
      </c>
      <c r="J439" s="79">
        <v>0</v>
      </c>
      <c r="K439" s="79">
        <v>1.1641532182693482E-13</v>
      </c>
      <c r="L439" s="79">
        <v>0</v>
      </c>
      <c r="M439" s="79">
        <v>-2.3283064365386963E-13</v>
      </c>
      <c r="N439" s="79">
        <v>0</v>
      </c>
      <c r="O439" s="79">
        <v>3.4924596548080445E-13</v>
      </c>
      <c r="P439" s="79">
        <v>-1.1641532182693482E-13</v>
      </c>
      <c r="Q439" s="79" t="s">
        <v>46</v>
      </c>
      <c r="R439" s="79">
        <v>-6.984919309616089E-13</v>
      </c>
      <c r="S439" s="79" t="s">
        <v>46</v>
      </c>
      <c r="T439" s="80">
        <f t="shared" si="16"/>
        <v>-8.1490725278854372E-13</v>
      </c>
      <c r="U439" s="81">
        <f t="shared" si="17"/>
        <v>1.6046192157632227E-20</v>
      </c>
    </row>
    <row r="440" spans="1:21" x14ac:dyDescent="0.25">
      <c r="A440" s="25" t="s">
        <v>75</v>
      </c>
      <c r="B440" s="78" t="s">
        <v>717</v>
      </c>
      <c r="C440" s="27" t="s">
        <v>45</v>
      </c>
      <c r="D440" s="28">
        <v>0</v>
      </c>
      <c r="E440" s="28">
        <v>0</v>
      </c>
      <c r="F440" s="28">
        <v>0</v>
      </c>
      <c r="G440" s="79">
        <v>0</v>
      </c>
      <c r="H440" s="79">
        <v>0</v>
      </c>
      <c r="I440" s="79">
        <v>3.69</v>
      </c>
      <c r="J440" s="79">
        <v>0</v>
      </c>
      <c r="K440" s="79">
        <v>0</v>
      </c>
      <c r="L440" s="79">
        <v>0</v>
      </c>
      <c r="M440" s="79">
        <v>0</v>
      </c>
      <c r="N440" s="79">
        <v>0</v>
      </c>
      <c r="O440" s="79">
        <v>0</v>
      </c>
      <c r="P440" s="79">
        <v>0</v>
      </c>
      <c r="Q440" s="79" t="s">
        <v>46</v>
      </c>
      <c r="R440" s="79">
        <v>0</v>
      </c>
      <c r="S440" s="79" t="s">
        <v>46</v>
      </c>
      <c r="T440" s="80">
        <f t="shared" si="16"/>
        <v>0</v>
      </c>
      <c r="U440" s="81">
        <f t="shared" si="17"/>
        <v>3.69</v>
      </c>
    </row>
    <row r="441" spans="1:21" x14ac:dyDescent="0.25">
      <c r="A441" s="25" t="s">
        <v>77</v>
      </c>
      <c r="B441" s="36" t="s">
        <v>718</v>
      </c>
      <c r="C441" s="27" t="s">
        <v>45</v>
      </c>
      <c r="D441" s="28">
        <v>0</v>
      </c>
      <c r="E441" s="28">
        <v>0</v>
      </c>
      <c r="F441" s="28">
        <v>0</v>
      </c>
      <c r="G441" s="79">
        <v>0</v>
      </c>
      <c r="H441" s="79">
        <v>0</v>
      </c>
      <c r="I441" s="79">
        <v>3.69</v>
      </c>
      <c r="J441" s="79">
        <v>0</v>
      </c>
      <c r="K441" s="79">
        <v>0</v>
      </c>
      <c r="L441" s="79">
        <v>0</v>
      </c>
      <c r="M441" s="79">
        <v>0</v>
      </c>
      <c r="N441" s="79">
        <v>0</v>
      </c>
      <c r="O441" s="79">
        <v>0</v>
      </c>
      <c r="P441" s="79">
        <v>0</v>
      </c>
      <c r="Q441" s="79" t="s">
        <v>46</v>
      </c>
      <c r="R441" s="79">
        <v>0</v>
      </c>
      <c r="S441" s="79" t="s">
        <v>46</v>
      </c>
      <c r="T441" s="80">
        <f t="shared" si="16"/>
        <v>0</v>
      </c>
      <c r="U441" s="81">
        <f t="shared" si="17"/>
        <v>3.69</v>
      </c>
    </row>
    <row r="442" spans="1:21" x14ac:dyDescent="0.25">
      <c r="A442" s="25" t="s">
        <v>81</v>
      </c>
      <c r="B442" s="36" t="s">
        <v>719</v>
      </c>
      <c r="C442" s="27" t="s">
        <v>45</v>
      </c>
      <c r="D442" s="28">
        <v>0</v>
      </c>
      <c r="E442" s="28">
        <v>0</v>
      </c>
      <c r="F442" s="28">
        <v>0</v>
      </c>
      <c r="G442" s="79">
        <v>0</v>
      </c>
      <c r="H442" s="79">
        <v>0</v>
      </c>
      <c r="I442" s="79">
        <v>0</v>
      </c>
      <c r="J442" s="79">
        <v>0</v>
      </c>
      <c r="K442" s="79">
        <v>0</v>
      </c>
      <c r="L442" s="79">
        <v>0</v>
      </c>
      <c r="M442" s="79">
        <v>0</v>
      </c>
      <c r="N442" s="79">
        <v>0</v>
      </c>
      <c r="O442" s="79">
        <v>0</v>
      </c>
      <c r="P442" s="79">
        <v>0</v>
      </c>
      <c r="Q442" s="79" t="s">
        <v>46</v>
      </c>
      <c r="R442" s="79">
        <v>0</v>
      </c>
      <c r="S442" s="79" t="s">
        <v>46</v>
      </c>
      <c r="T442" s="80">
        <f t="shared" si="16"/>
        <v>0</v>
      </c>
      <c r="U442" s="81">
        <f t="shared" si="17"/>
        <v>0</v>
      </c>
    </row>
    <row r="443" spans="1:21" x14ac:dyDescent="0.25">
      <c r="A443" s="25" t="s">
        <v>82</v>
      </c>
      <c r="B443" s="36" t="s">
        <v>720</v>
      </c>
      <c r="C443" s="27" t="s">
        <v>45</v>
      </c>
      <c r="D443" s="28">
        <v>0</v>
      </c>
      <c r="E443" s="28">
        <v>0</v>
      </c>
      <c r="F443" s="28">
        <v>0</v>
      </c>
      <c r="G443" s="79">
        <v>0</v>
      </c>
      <c r="H443" s="79">
        <v>0</v>
      </c>
      <c r="I443" s="79">
        <v>0</v>
      </c>
      <c r="J443" s="79">
        <v>0</v>
      </c>
      <c r="K443" s="79">
        <v>0</v>
      </c>
      <c r="L443" s="79">
        <v>0</v>
      </c>
      <c r="M443" s="79">
        <v>0</v>
      </c>
      <c r="N443" s="79">
        <v>0</v>
      </c>
      <c r="O443" s="79">
        <v>0</v>
      </c>
      <c r="P443" s="79">
        <v>0</v>
      </c>
      <c r="Q443" s="79" t="s">
        <v>46</v>
      </c>
      <c r="R443" s="79">
        <v>0</v>
      </c>
      <c r="S443" s="79" t="s">
        <v>46</v>
      </c>
      <c r="T443" s="80">
        <f t="shared" si="16"/>
        <v>0</v>
      </c>
      <c r="U443" s="81">
        <f t="shared" si="17"/>
        <v>0</v>
      </c>
    </row>
    <row r="444" spans="1:21" x14ac:dyDescent="0.25">
      <c r="A444" s="25" t="s">
        <v>83</v>
      </c>
      <c r="B444" s="36" t="s">
        <v>721</v>
      </c>
      <c r="C444" s="27" t="s">
        <v>45</v>
      </c>
      <c r="D444" s="28">
        <v>0</v>
      </c>
      <c r="E444" s="28">
        <v>0</v>
      </c>
      <c r="F444" s="28">
        <v>0</v>
      </c>
      <c r="G444" s="79">
        <v>0</v>
      </c>
      <c r="H444" s="79">
        <v>0</v>
      </c>
      <c r="I444" s="79">
        <v>0</v>
      </c>
      <c r="J444" s="79">
        <v>0</v>
      </c>
      <c r="K444" s="79">
        <v>0</v>
      </c>
      <c r="L444" s="79">
        <v>0</v>
      </c>
      <c r="M444" s="79">
        <v>0</v>
      </c>
      <c r="N444" s="79">
        <v>0</v>
      </c>
      <c r="O444" s="79">
        <v>0</v>
      </c>
      <c r="P444" s="79">
        <v>0</v>
      </c>
      <c r="Q444" s="79" t="s">
        <v>46</v>
      </c>
      <c r="R444" s="79">
        <v>0</v>
      </c>
      <c r="S444" s="79" t="s">
        <v>46</v>
      </c>
      <c r="T444" s="80">
        <f t="shared" ref="T444:T451" si="18">IFERROR(H444+J444+L444+N444+P444+R444+0+0,"-")</f>
        <v>0</v>
      </c>
      <c r="U444" s="81">
        <f t="shared" ref="U444:U451" si="19">IFERROR(I444+K444+M444+O444,"-")</f>
        <v>0</v>
      </c>
    </row>
    <row r="445" spans="1:21" x14ac:dyDescent="0.25">
      <c r="A445" s="25" t="s">
        <v>84</v>
      </c>
      <c r="B445" s="36" t="s">
        <v>722</v>
      </c>
      <c r="C445" s="27" t="s">
        <v>45</v>
      </c>
      <c r="D445" s="28">
        <v>0</v>
      </c>
      <c r="E445" s="28">
        <v>0</v>
      </c>
      <c r="F445" s="28">
        <v>0</v>
      </c>
      <c r="G445" s="79">
        <v>0</v>
      </c>
      <c r="H445" s="79">
        <v>0</v>
      </c>
      <c r="I445" s="79">
        <v>0</v>
      </c>
      <c r="J445" s="79">
        <v>0</v>
      </c>
      <c r="K445" s="79">
        <v>0</v>
      </c>
      <c r="L445" s="79">
        <v>0</v>
      </c>
      <c r="M445" s="79">
        <v>0</v>
      </c>
      <c r="N445" s="79">
        <v>0</v>
      </c>
      <c r="O445" s="79">
        <v>0</v>
      </c>
      <c r="P445" s="79">
        <v>0</v>
      </c>
      <c r="Q445" s="79" t="s">
        <v>46</v>
      </c>
      <c r="R445" s="79">
        <v>0</v>
      </c>
      <c r="S445" s="79" t="s">
        <v>46</v>
      </c>
      <c r="T445" s="80">
        <f t="shared" si="18"/>
        <v>0</v>
      </c>
      <c r="U445" s="81">
        <f t="shared" si="19"/>
        <v>0</v>
      </c>
    </row>
    <row r="446" spans="1:21" x14ac:dyDescent="0.25">
      <c r="A446" s="25" t="s">
        <v>134</v>
      </c>
      <c r="B446" s="35" t="s">
        <v>354</v>
      </c>
      <c r="C446" s="27" t="s">
        <v>45</v>
      </c>
      <c r="D446" s="28">
        <v>0</v>
      </c>
      <c r="E446" s="28">
        <v>0</v>
      </c>
      <c r="F446" s="28">
        <v>0</v>
      </c>
      <c r="G446" s="79">
        <v>0</v>
      </c>
      <c r="H446" s="79">
        <v>0</v>
      </c>
      <c r="I446" s="79">
        <v>0</v>
      </c>
      <c r="J446" s="79">
        <v>0</v>
      </c>
      <c r="K446" s="79">
        <v>0</v>
      </c>
      <c r="L446" s="79">
        <v>0</v>
      </c>
      <c r="M446" s="79">
        <v>0</v>
      </c>
      <c r="N446" s="79">
        <v>0</v>
      </c>
      <c r="O446" s="79">
        <v>0</v>
      </c>
      <c r="P446" s="79">
        <v>0</v>
      </c>
      <c r="Q446" s="79" t="s">
        <v>46</v>
      </c>
      <c r="R446" s="79">
        <v>0</v>
      </c>
      <c r="S446" s="79" t="s">
        <v>46</v>
      </c>
      <c r="T446" s="80">
        <f t="shared" si="18"/>
        <v>0</v>
      </c>
      <c r="U446" s="81">
        <f t="shared" si="19"/>
        <v>0</v>
      </c>
    </row>
    <row r="447" spans="1:21" ht="29.25" customHeight="1" x14ac:dyDescent="0.25">
      <c r="A447" s="25" t="s">
        <v>723</v>
      </c>
      <c r="B447" s="37" t="s">
        <v>724</v>
      </c>
      <c r="C447" s="27" t="s">
        <v>45</v>
      </c>
      <c r="D447" s="82">
        <v>0</v>
      </c>
      <c r="E447" s="82">
        <v>0</v>
      </c>
      <c r="F447" s="82">
        <v>0</v>
      </c>
      <c r="G447" s="79">
        <v>0</v>
      </c>
      <c r="H447" s="79">
        <v>0</v>
      </c>
      <c r="I447" s="79">
        <v>0</v>
      </c>
      <c r="J447" s="79">
        <v>0</v>
      </c>
      <c r="K447" s="79">
        <v>0</v>
      </c>
      <c r="L447" s="79">
        <v>0</v>
      </c>
      <c r="M447" s="79">
        <v>0</v>
      </c>
      <c r="N447" s="79">
        <v>0</v>
      </c>
      <c r="O447" s="79">
        <v>0</v>
      </c>
      <c r="P447" s="79">
        <v>0</v>
      </c>
      <c r="Q447" s="79" t="s">
        <v>46</v>
      </c>
      <c r="R447" s="79">
        <v>0</v>
      </c>
      <c r="S447" s="79" t="s">
        <v>46</v>
      </c>
      <c r="T447" s="80">
        <f t="shared" si="18"/>
        <v>0</v>
      </c>
      <c r="U447" s="81">
        <f t="shared" si="19"/>
        <v>0</v>
      </c>
    </row>
    <row r="448" spans="1:21" x14ac:dyDescent="0.25">
      <c r="A448" s="25" t="s">
        <v>136</v>
      </c>
      <c r="B448" s="35" t="s">
        <v>356</v>
      </c>
      <c r="C448" s="27" t="s">
        <v>45</v>
      </c>
      <c r="D448" s="82">
        <v>0</v>
      </c>
      <c r="E448" s="82">
        <v>0</v>
      </c>
      <c r="F448" s="82">
        <v>0</v>
      </c>
      <c r="G448" s="79">
        <v>0</v>
      </c>
      <c r="H448" s="79">
        <v>0</v>
      </c>
      <c r="I448" s="79">
        <v>0</v>
      </c>
      <c r="J448" s="79">
        <v>0</v>
      </c>
      <c r="K448" s="79">
        <v>0</v>
      </c>
      <c r="L448" s="79">
        <v>0</v>
      </c>
      <c r="M448" s="79">
        <v>0</v>
      </c>
      <c r="N448" s="79">
        <v>0</v>
      </c>
      <c r="O448" s="79">
        <v>0</v>
      </c>
      <c r="P448" s="79">
        <v>0</v>
      </c>
      <c r="Q448" s="79" t="s">
        <v>46</v>
      </c>
      <c r="R448" s="79">
        <v>0</v>
      </c>
      <c r="S448" s="79" t="s">
        <v>46</v>
      </c>
      <c r="T448" s="80">
        <f t="shared" si="18"/>
        <v>0</v>
      </c>
      <c r="U448" s="81">
        <f t="shared" si="19"/>
        <v>0</v>
      </c>
    </row>
    <row r="449" spans="1:21" ht="31.5" x14ac:dyDescent="0.25">
      <c r="A449" s="25" t="s">
        <v>725</v>
      </c>
      <c r="B449" s="37" t="s">
        <v>726</v>
      </c>
      <c r="C449" s="27" t="s">
        <v>45</v>
      </c>
      <c r="D449" s="82">
        <v>0</v>
      </c>
      <c r="E449" s="82">
        <v>0</v>
      </c>
      <c r="F449" s="82">
        <v>0</v>
      </c>
      <c r="G449" s="79">
        <v>0</v>
      </c>
      <c r="H449" s="79">
        <v>0</v>
      </c>
      <c r="I449" s="79">
        <v>0</v>
      </c>
      <c r="J449" s="79">
        <v>0</v>
      </c>
      <c r="K449" s="79">
        <v>0</v>
      </c>
      <c r="L449" s="79">
        <v>0</v>
      </c>
      <c r="M449" s="79">
        <v>0</v>
      </c>
      <c r="N449" s="79">
        <v>0</v>
      </c>
      <c r="O449" s="79">
        <v>0</v>
      </c>
      <c r="P449" s="79">
        <v>0</v>
      </c>
      <c r="Q449" s="79" t="s">
        <v>46</v>
      </c>
      <c r="R449" s="79">
        <v>0</v>
      </c>
      <c r="S449" s="79" t="s">
        <v>46</v>
      </c>
      <c r="T449" s="80">
        <f t="shared" si="18"/>
        <v>0</v>
      </c>
      <c r="U449" s="81">
        <f t="shared" si="19"/>
        <v>0</v>
      </c>
    </row>
    <row r="450" spans="1:21" x14ac:dyDescent="0.25">
      <c r="A450" s="25" t="s">
        <v>85</v>
      </c>
      <c r="B450" s="36" t="s">
        <v>727</v>
      </c>
      <c r="C450" s="27" t="s">
        <v>45</v>
      </c>
      <c r="D450" s="28">
        <v>0</v>
      </c>
      <c r="E450" s="28">
        <v>0</v>
      </c>
      <c r="F450" s="28">
        <v>0</v>
      </c>
      <c r="G450" s="79">
        <v>0</v>
      </c>
      <c r="H450" s="79">
        <v>0</v>
      </c>
      <c r="I450" s="79">
        <v>0</v>
      </c>
      <c r="J450" s="79">
        <v>0</v>
      </c>
      <c r="K450" s="79">
        <v>0</v>
      </c>
      <c r="L450" s="79">
        <v>0</v>
      </c>
      <c r="M450" s="79">
        <v>0</v>
      </c>
      <c r="N450" s="79">
        <v>0</v>
      </c>
      <c r="O450" s="79">
        <v>0</v>
      </c>
      <c r="P450" s="79">
        <v>0</v>
      </c>
      <c r="Q450" s="79" t="s">
        <v>46</v>
      </c>
      <c r="R450" s="79">
        <v>0</v>
      </c>
      <c r="S450" s="79" t="s">
        <v>46</v>
      </c>
      <c r="T450" s="80">
        <f t="shared" si="18"/>
        <v>0</v>
      </c>
      <c r="U450" s="81">
        <f t="shared" si="19"/>
        <v>0</v>
      </c>
    </row>
    <row r="451" spans="1:21" ht="16.5" thickBot="1" x14ac:dyDescent="0.3">
      <c r="A451" s="41" t="s">
        <v>86</v>
      </c>
      <c r="B451" s="49" t="s">
        <v>728</v>
      </c>
      <c r="C451" s="43" t="s">
        <v>45</v>
      </c>
      <c r="D451" s="85">
        <v>0</v>
      </c>
      <c r="E451" s="85">
        <v>0</v>
      </c>
      <c r="F451" s="85">
        <v>0</v>
      </c>
      <c r="G451" s="86">
        <v>0</v>
      </c>
      <c r="H451" s="86">
        <v>0</v>
      </c>
      <c r="I451" s="86">
        <v>0</v>
      </c>
      <c r="J451" s="86">
        <v>0</v>
      </c>
      <c r="K451" s="86">
        <v>0</v>
      </c>
      <c r="L451" s="86">
        <v>0</v>
      </c>
      <c r="M451" s="86">
        <v>0</v>
      </c>
      <c r="N451" s="86">
        <v>0</v>
      </c>
      <c r="O451" s="86">
        <v>0</v>
      </c>
      <c r="P451" s="86">
        <v>0</v>
      </c>
      <c r="Q451" s="86" t="s">
        <v>46</v>
      </c>
      <c r="R451" s="86">
        <v>0</v>
      </c>
      <c r="S451" s="86" t="s">
        <v>46</v>
      </c>
      <c r="T451" s="87">
        <f t="shared" si="18"/>
        <v>0</v>
      </c>
      <c r="U451" s="88">
        <f t="shared" si="19"/>
        <v>0</v>
      </c>
    </row>
    <row r="452" spans="1:21" x14ac:dyDescent="0.25">
      <c r="A452" s="19" t="s">
        <v>156</v>
      </c>
      <c r="B452" s="20" t="s">
        <v>147</v>
      </c>
      <c r="C452" s="89" t="s">
        <v>46</v>
      </c>
      <c r="D452" s="23" t="s">
        <v>148</v>
      </c>
      <c r="E452" s="48" t="s">
        <v>148</v>
      </c>
      <c r="F452" s="48" t="s">
        <v>148</v>
      </c>
      <c r="G452" s="48" t="s">
        <v>148</v>
      </c>
      <c r="H452" s="48" t="s">
        <v>148</v>
      </c>
      <c r="I452" s="48" t="s">
        <v>149</v>
      </c>
      <c r="J452" s="48" t="s">
        <v>148</v>
      </c>
      <c r="K452" s="48" t="s">
        <v>149</v>
      </c>
      <c r="L452" s="48" t="s">
        <v>148</v>
      </c>
      <c r="M452" s="48" t="s">
        <v>149</v>
      </c>
      <c r="N452" s="48" t="s">
        <v>148</v>
      </c>
      <c r="O452" s="48" t="s">
        <v>149</v>
      </c>
      <c r="P452" s="48" t="s">
        <v>149</v>
      </c>
      <c r="Q452" s="48" t="s">
        <v>149</v>
      </c>
      <c r="R452" s="48" t="s">
        <v>149</v>
      </c>
      <c r="S452" s="48" t="s">
        <v>149</v>
      </c>
      <c r="T452" s="23" t="s">
        <v>149</v>
      </c>
      <c r="U452" s="24" t="s">
        <v>149</v>
      </c>
    </row>
    <row r="453" spans="1:21" ht="34.5" customHeight="1" x14ac:dyDescent="0.25">
      <c r="A453" s="90" t="s">
        <v>729</v>
      </c>
      <c r="B453" s="36" t="s">
        <v>730</v>
      </c>
      <c r="C453" s="27" t="s">
        <v>45</v>
      </c>
      <c r="D453" s="79">
        <v>759.39835300000004</v>
      </c>
      <c r="E453" s="79">
        <v>1129.2996810000002</v>
      </c>
      <c r="F453" s="79">
        <v>1077.6354260000001</v>
      </c>
      <c r="G453" s="91">
        <v>1218.591817</v>
      </c>
      <c r="H453" s="91">
        <v>611.49025300000005</v>
      </c>
      <c r="I453" s="91">
        <v>795.70205399999998</v>
      </c>
      <c r="J453" s="91">
        <v>508.91879</v>
      </c>
      <c r="K453" s="91">
        <v>821.13129300000003</v>
      </c>
      <c r="L453" s="91">
        <v>753.19226300000003</v>
      </c>
      <c r="M453" s="91">
        <v>687.65011500000003</v>
      </c>
      <c r="N453" s="91">
        <v>462.37849</v>
      </c>
      <c r="O453" s="91">
        <v>444.42357199999998</v>
      </c>
      <c r="P453" s="91">
        <v>618.55659400000002</v>
      </c>
      <c r="Q453" s="91" t="s">
        <v>46</v>
      </c>
      <c r="R453" s="91">
        <v>636.37199499999997</v>
      </c>
      <c r="S453" s="91" t="s">
        <v>46</v>
      </c>
      <c r="T453" s="92">
        <f t="shared" ref="T453:T458" si="20">IFERROR(H453+J453+L453+N453+P453+R453+0+0,"-")</f>
        <v>3590.9083850000002</v>
      </c>
      <c r="U453" s="93">
        <f t="shared" ref="U453:U458" si="21">IFERROR(I453+K453+M453+O453,"-")</f>
        <v>2748.9070340000003</v>
      </c>
    </row>
    <row r="454" spans="1:21" x14ac:dyDescent="0.25">
      <c r="A454" s="90" t="s">
        <v>159</v>
      </c>
      <c r="B454" s="35" t="s">
        <v>731</v>
      </c>
      <c r="C454" s="27" t="s">
        <v>45</v>
      </c>
      <c r="D454" s="79">
        <v>759.39835300000004</v>
      </c>
      <c r="E454" s="79">
        <v>976.97210700000016</v>
      </c>
      <c r="F454" s="79">
        <v>779.49571572584091</v>
      </c>
      <c r="G454" s="91">
        <v>922.85061999999994</v>
      </c>
      <c r="H454" s="91">
        <v>416.71420550047179</v>
      </c>
      <c r="I454" s="91">
        <v>379.52421282681621</v>
      </c>
      <c r="J454" s="91">
        <v>267.0625380198473</v>
      </c>
      <c r="K454" s="91">
        <v>606.38532617515943</v>
      </c>
      <c r="L454" s="91">
        <v>499.3959262609618</v>
      </c>
      <c r="M454" s="91">
        <v>465.93039523011674</v>
      </c>
      <c r="N454" s="91">
        <v>208.58215326096175</v>
      </c>
      <c r="O454" s="91">
        <v>214.45205142320762</v>
      </c>
      <c r="P454" s="91">
        <v>386.35473948048406</v>
      </c>
      <c r="Q454" s="91" t="s">
        <v>46</v>
      </c>
      <c r="R454" s="91">
        <v>401.85979721956551</v>
      </c>
      <c r="S454" s="91" t="s">
        <v>46</v>
      </c>
      <c r="T454" s="92">
        <f t="shared" si="20"/>
        <v>2179.9693597422925</v>
      </c>
      <c r="U454" s="93">
        <f t="shared" si="21"/>
        <v>1666.2919856553001</v>
      </c>
    </row>
    <row r="455" spans="1:21" ht="33.75" customHeight="1" x14ac:dyDescent="0.25">
      <c r="A455" s="90" t="s">
        <v>732</v>
      </c>
      <c r="B455" s="37" t="s">
        <v>733</v>
      </c>
      <c r="C455" s="27" t="s">
        <v>45</v>
      </c>
      <c r="D455" s="79">
        <v>759.39835300000004</v>
      </c>
      <c r="E455" s="79">
        <v>976.97210700000016</v>
      </c>
      <c r="F455" s="79">
        <v>779.49571572584091</v>
      </c>
      <c r="G455" s="91">
        <v>922.85061999999994</v>
      </c>
      <c r="H455" s="91">
        <v>416.71420550047179</v>
      </c>
      <c r="I455" s="91">
        <v>379.52421282681621</v>
      </c>
      <c r="J455" s="91">
        <v>267.0625380198473</v>
      </c>
      <c r="K455" s="91">
        <v>606.38532617515943</v>
      </c>
      <c r="L455" s="91">
        <v>499.3959262609618</v>
      </c>
      <c r="M455" s="91">
        <v>465.93039523011674</v>
      </c>
      <c r="N455" s="91">
        <v>208.58215326096175</v>
      </c>
      <c r="O455" s="91">
        <v>214.45205142320762</v>
      </c>
      <c r="P455" s="91">
        <v>386.35473948048406</v>
      </c>
      <c r="Q455" s="91" t="s">
        <v>46</v>
      </c>
      <c r="R455" s="91">
        <v>401.85979721956551</v>
      </c>
      <c r="S455" s="91" t="s">
        <v>46</v>
      </c>
      <c r="T455" s="92">
        <f t="shared" si="20"/>
        <v>2179.9693597422925</v>
      </c>
      <c r="U455" s="93">
        <f t="shared" si="21"/>
        <v>1666.2919856553001</v>
      </c>
    </row>
    <row r="456" spans="1:21" ht="81.75" customHeight="1" x14ac:dyDescent="0.25">
      <c r="A456" s="90" t="s">
        <v>734</v>
      </c>
      <c r="B456" s="37" t="s">
        <v>735</v>
      </c>
      <c r="C456" s="27" t="s">
        <v>45</v>
      </c>
      <c r="D456" s="92">
        <v>0</v>
      </c>
      <c r="E456" s="79">
        <v>0</v>
      </c>
      <c r="F456" s="79">
        <v>0</v>
      </c>
      <c r="G456" s="91">
        <v>0</v>
      </c>
      <c r="H456" s="91">
        <v>0</v>
      </c>
      <c r="I456" s="91">
        <v>0</v>
      </c>
      <c r="J456" s="91">
        <v>0</v>
      </c>
      <c r="K456" s="91">
        <v>0</v>
      </c>
      <c r="L456" s="91">
        <v>0</v>
      </c>
      <c r="M456" s="91">
        <v>0</v>
      </c>
      <c r="N456" s="91">
        <v>0</v>
      </c>
      <c r="O456" s="91">
        <v>0</v>
      </c>
      <c r="P456" s="91">
        <v>0</v>
      </c>
      <c r="Q456" s="91" t="s">
        <v>46</v>
      </c>
      <c r="R456" s="91">
        <v>0</v>
      </c>
      <c r="S456" s="91" t="s">
        <v>46</v>
      </c>
      <c r="T456" s="92">
        <f t="shared" si="20"/>
        <v>0</v>
      </c>
      <c r="U456" s="93">
        <f t="shared" si="21"/>
        <v>0</v>
      </c>
    </row>
    <row r="457" spans="1:21" x14ac:dyDescent="0.25">
      <c r="A457" s="90" t="s">
        <v>161</v>
      </c>
      <c r="B457" s="37" t="s">
        <v>736</v>
      </c>
      <c r="C457" s="27" t="s">
        <v>45</v>
      </c>
      <c r="D457" s="92">
        <v>0</v>
      </c>
      <c r="E457" s="79">
        <v>0</v>
      </c>
      <c r="F457" s="79">
        <v>0</v>
      </c>
      <c r="G457" s="91">
        <v>0</v>
      </c>
      <c r="H457" s="91">
        <v>0</v>
      </c>
      <c r="I457" s="91">
        <v>0</v>
      </c>
      <c r="J457" s="91">
        <v>0</v>
      </c>
      <c r="K457" s="91">
        <v>0</v>
      </c>
      <c r="L457" s="91">
        <v>0</v>
      </c>
      <c r="M457" s="91">
        <v>0</v>
      </c>
      <c r="N457" s="91">
        <v>0</v>
      </c>
      <c r="O457" s="91">
        <v>0</v>
      </c>
      <c r="P457" s="91">
        <v>0</v>
      </c>
      <c r="Q457" s="91" t="s">
        <v>46</v>
      </c>
      <c r="R457" s="91">
        <v>0</v>
      </c>
      <c r="S457" s="91" t="s">
        <v>46</v>
      </c>
      <c r="T457" s="92">
        <f t="shared" si="20"/>
        <v>0</v>
      </c>
      <c r="U457" s="93">
        <f t="shared" si="21"/>
        <v>0</v>
      </c>
    </row>
    <row r="458" spans="1:21" x14ac:dyDescent="0.25">
      <c r="A458" s="90" t="s">
        <v>737</v>
      </c>
      <c r="B458" s="35" t="s">
        <v>738</v>
      </c>
      <c r="C458" s="27" t="s">
        <v>45</v>
      </c>
      <c r="D458" s="92">
        <v>0</v>
      </c>
      <c r="E458" s="79">
        <v>152.32757400000003</v>
      </c>
      <c r="F458" s="79">
        <v>298.1397102741592</v>
      </c>
      <c r="G458" s="91">
        <v>295.74119700000006</v>
      </c>
      <c r="H458" s="91">
        <v>194.77604749952826</v>
      </c>
      <c r="I458" s="91">
        <v>416.17784117318377</v>
      </c>
      <c r="J458" s="91">
        <v>241.85625198015271</v>
      </c>
      <c r="K458" s="91">
        <v>214.74596682484065</v>
      </c>
      <c r="L458" s="91">
        <v>253.79633673903825</v>
      </c>
      <c r="M458" s="91">
        <v>221.71971976988328</v>
      </c>
      <c r="N458" s="91">
        <v>253.79633673903825</v>
      </c>
      <c r="O458" s="91">
        <v>229.97152057679236</v>
      </c>
      <c r="P458" s="91">
        <v>232.20185451951596</v>
      </c>
      <c r="Q458" s="91" t="s">
        <v>46</v>
      </c>
      <c r="R458" s="91">
        <v>234.51219778043446</v>
      </c>
      <c r="S458" s="91" t="s">
        <v>46</v>
      </c>
      <c r="T458" s="92">
        <f t="shared" si="20"/>
        <v>1410.939025257708</v>
      </c>
      <c r="U458" s="93">
        <f t="shared" si="21"/>
        <v>1082.6150483447</v>
      </c>
    </row>
    <row r="459" spans="1:21" ht="31.5" x14ac:dyDescent="0.25">
      <c r="A459" s="90" t="s">
        <v>162</v>
      </c>
      <c r="B459" s="36" t="s">
        <v>739</v>
      </c>
      <c r="C459" s="94" t="s">
        <v>46</v>
      </c>
      <c r="D459" s="29" t="s">
        <v>148</v>
      </c>
      <c r="E459" s="34" t="s">
        <v>148</v>
      </c>
      <c r="F459" s="34" t="s">
        <v>148</v>
      </c>
      <c r="G459" s="34" t="s">
        <v>148</v>
      </c>
      <c r="H459" s="34" t="s">
        <v>148</v>
      </c>
      <c r="I459" s="34" t="s">
        <v>149</v>
      </c>
      <c r="J459" s="34" t="s">
        <v>148</v>
      </c>
      <c r="K459" s="34" t="s">
        <v>149</v>
      </c>
      <c r="L459" s="34" t="s">
        <v>148</v>
      </c>
      <c r="M459" s="34" t="s">
        <v>149</v>
      </c>
      <c r="N459" s="34" t="s">
        <v>148</v>
      </c>
      <c r="O459" s="34" t="s">
        <v>149</v>
      </c>
      <c r="P459" s="34" t="s">
        <v>149</v>
      </c>
      <c r="Q459" s="34" t="s">
        <v>149</v>
      </c>
      <c r="R459" s="34" t="s">
        <v>149</v>
      </c>
      <c r="S459" s="34" t="s">
        <v>149</v>
      </c>
      <c r="T459" s="29" t="s">
        <v>148</v>
      </c>
      <c r="U459" s="30" t="s">
        <v>148</v>
      </c>
    </row>
    <row r="460" spans="1:21" x14ac:dyDescent="0.25">
      <c r="A460" s="90" t="s">
        <v>740</v>
      </c>
      <c r="B460" s="35" t="s">
        <v>741</v>
      </c>
      <c r="C460" s="27" t="s">
        <v>45</v>
      </c>
      <c r="D460" s="92">
        <v>0</v>
      </c>
      <c r="E460" s="79">
        <v>0</v>
      </c>
      <c r="F460" s="79">
        <v>0</v>
      </c>
      <c r="G460" s="91">
        <v>0</v>
      </c>
      <c r="H460" s="91">
        <v>0</v>
      </c>
      <c r="I460" s="91">
        <v>0</v>
      </c>
      <c r="J460" s="91">
        <v>0</v>
      </c>
      <c r="K460" s="91">
        <v>0</v>
      </c>
      <c r="L460" s="91">
        <v>0</v>
      </c>
      <c r="M460" s="91">
        <v>0</v>
      </c>
      <c r="N460" s="91">
        <v>0</v>
      </c>
      <c r="O460" s="91">
        <v>0</v>
      </c>
      <c r="P460" s="91">
        <v>0</v>
      </c>
      <c r="Q460" s="91" t="s">
        <v>46</v>
      </c>
      <c r="R460" s="91">
        <v>0</v>
      </c>
      <c r="S460" s="91" t="s">
        <v>46</v>
      </c>
      <c r="T460" s="92">
        <f>IFERROR(H460+J460+L460+N460+P460+R460+0+0,"-")</f>
        <v>0</v>
      </c>
      <c r="U460" s="93">
        <f>IFERROR(I460+K460+M460+O460,"-")</f>
        <v>0</v>
      </c>
    </row>
    <row r="461" spans="1:21" x14ac:dyDescent="0.25">
      <c r="A461" s="90" t="s">
        <v>742</v>
      </c>
      <c r="B461" s="35" t="s">
        <v>743</v>
      </c>
      <c r="C461" s="27" t="s">
        <v>45</v>
      </c>
      <c r="D461" s="92">
        <v>0</v>
      </c>
      <c r="E461" s="79">
        <v>0</v>
      </c>
      <c r="F461" s="79">
        <v>0</v>
      </c>
      <c r="G461" s="91">
        <v>0</v>
      </c>
      <c r="H461" s="91">
        <v>0</v>
      </c>
      <c r="I461" s="91">
        <v>0</v>
      </c>
      <c r="J461" s="91">
        <v>0</v>
      </c>
      <c r="K461" s="91">
        <v>0</v>
      </c>
      <c r="L461" s="91">
        <v>0</v>
      </c>
      <c r="M461" s="91">
        <v>0</v>
      </c>
      <c r="N461" s="91">
        <v>0</v>
      </c>
      <c r="O461" s="91">
        <v>0</v>
      </c>
      <c r="P461" s="91">
        <v>0</v>
      </c>
      <c r="Q461" s="91" t="s">
        <v>46</v>
      </c>
      <c r="R461" s="91">
        <v>0</v>
      </c>
      <c r="S461" s="91" t="s">
        <v>46</v>
      </c>
      <c r="T461" s="92">
        <f>IFERROR(H461+J461+L461+N461+P461+R461+0+0,"-")</f>
        <v>0</v>
      </c>
      <c r="U461" s="93">
        <f>IFERROR(I461+K461+M461+O461,"-")</f>
        <v>0</v>
      </c>
    </row>
    <row r="462" spans="1:21" x14ac:dyDescent="0.25">
      <c r="A462" s="90" t="s">
        <v>744</v>
      </c>
      <c r="B462" s="35" t="s">
        <v>745</v>
      </c>
      <c r="C462" s="27" t="s">
        <v>45</v>
      </c>
      <c r="D462" s="92">
        <v>0</v>
      </c>
      <c r="E462" s="79">
        <v>0</v>
      </c>
      <c r="F462" s="79">
        <v>0</v>
      </c>
      <c r="G462" s="91">
        <v>0</v>
      </c>
      <c r="H462" s="91">
        <v>0</v>
      </c>
      <c r="I462" s="91">
        <v>0</v>
      </c>
      <c r="J462" s="91">
        <v>0</v>
      </c>
      <c r="K462" s="91">
        <v>0</v>
      </c>
      <c r="L462" s="91">
        <v>0</v>
      </c>
      <c r="M462" s="91">
        <v>0</v>
      </c>
      <c r="N462" s="91">
        <v>0</v>
      </c>
      <c r="O462" s="91">
        <v>0</v>
      </c>
      <c r="P462" s="91">
        <v>0</v>
      </c>
      <c r="Q462" s="91" t="s">
        <v>46</v>
      </c>
      <c r="R462" s="91">
        <v>0</v>
      </c>
      <c r="S462" s="91" t="s">
        <v>46</v>
      </c>
      <c r="T462" s="92">
        <f>IFERROR(H462+J462+L462+N462+P462+R462+0+0,"-")</f>
        <v>0</v>
      </c>
      <c r="U462" s="93">
        <f>IFERROR(I462+K462+M462+O462,"-")</f>
        <v>0</v>
      </c>
    </row>
    <row r="463" spans="1:21" ht="48" thickBot="1" x14ac:dyDescent="0.3">
      <c r="A463" s="95" t="s">
        <v>163</v>
      </c>
      <c r="B463" s="49" t="s">
        <v>746</v>
      </c>
      <c r="C463" s="43" t="s">
        <v>45</v>
      </c>
      <c r="D463" s="96">
        <v>65.425451539999997</v>
      </c>
      <c r="E463" s="86">
        <v>86.679038710000015</v>
      </c>
      <c r="F463" s="86" t="s">
        <v>46</v>
      </c>
      <c r="G463" s="97">
        <v>231.6685598</v>
      </c>
      <c r="H463" s="97" t="s">
        <v>46</v>
      </c>
      <c r="I463" s="97" t="s">
        <v>46</v>
      </c>
      <c r="J463" s="97" t="s">
        <v>46</v>
      </c>
      <c r="K463" s="97" t="s">
        <v>46</v>
      </c>
      <c r="L463" s="97" t="s">
        <v>46</v>
      </c>
      <c r="M463" s="97" t="s">
        <v>46</v>
      </c>
      <c r="N463" s="97" t="s">
        <v>46</v>
      </c>
      <c r="O463" s="97" t="s">
        <v>46</v>
      </c>
      <c r="P463" s="97" t="s">
        <v>46</v>
      </c>
      <c r="Q463" s="97" t="s">
        <v>46</v>
      </c>
      <c r="R463" s="97" t="s">
        <v>46</v>
      </c>
      <c r="S463" s="97" t="s">
        <v>46</v>
      </c>
      <c r="T463" s="96" t="str">
        <f>IFERROR(H463+J463+L463+N463+P463+R463+0+0,"-")</f>
        <v>-</v>
      </c>
      <c r="U463" s="98" t="str">
        <f>IFERROR(I463+K463+M463+O463,"-")</f>
        <v>-</v>
      </c>
    </row>
    <row r="464" spans="1:21" x14ac:dyDescent="0.25">
      <c r="A464" s="99"/>
      <c r="D464" s="101"/>
      <c r="E464" s="101"/>
      <c r="F464" s="101"/>
      <c r="G464" s="101"/>
      <c r="H464" s="101"/>
      <c r="I464" s="101"/>
      <c r="J464" s="101"/>
      <c r="K464" s="101"/>
      <c r="L464" s="101"/>
      <c r="M464" s="101"/>
      <c r="N464" s="101"/>
      <c r="O464" s="101"/>
      <c r="P464" s="101"/>
      <c r="Q464" s="101"/>
      <c r="R464" s="101"/>
      <c r="S464" s="101"/>
    </row>
    <row r="465" spans="1:19" x14ac:dyDescent="0.25">
      <c r="A465" s="99"/>
      <c r="D465" s="101"/>
      <c r="E465" s="101"/>
      <c r="F465" s="101"/>
      <c r="G465" s="101"/>
      <c r="H465" s="101"/>
      <c r="I465" s="101"/>
      <c r="J465" s="101"/>
      <c r="K465" s="101"/>
      <c r="L465" s="101"/>
      <c r="M465" s="101"/>
      <c r="N465" s="101"/>
      <c r="O465" s="101"/>
      <c r="P465" s="101"/>
      <c r="Q465" s="101"/>
      <c r="R465" s="101"/>
      <c r="S465" s="101"/>
    </row>
    <row r="466" spans="1:19" x14ac:dyDescent="0.25">
      <c r="A466" s="99"/>
      <c r="D466" s="101"/>
      <c r="E466" s="101"/>
      <c r="F466" s="101"/>
      <c r="G466" s="101"/>
      <c r="H466" s="101"/>
      <c r="I466" s="101"/>
      <c r="J466" s="101"/>
      <c r="K466" s="101"/>
      <c r="L466" s="101"/>
      <c r="M466" s="101"/>
      <c r="N466" s="101"/>
      <c r="O466" s="101"/>
      <c r="P466" s="101"/>
      <c r="Q466" s="101"/>
      <c r="R466" s="101"/>
      <c r="S466" s="101"/>
    </row>
    <row r="467" spans="1:19" x14ac:dyDescent="0.25">
      <c r="A467" s="99"/>
      <c r="D467" s="101"/>
      <c r="E467" s="101"/>
      <c r="F467" s="101"/>
      <c r="G467" s="101"/>
      <c r="H467" s="101"/>
      <c r="I467" s="101"/>
      <c r="J467" s="101"/>
      <c r="K467" s="101"/>
      <c r="L467" s="101"/>
      <c r="M467" s="101"/>
      <c r="N467" s="101"/>
      <c r="O467" s="101"/>
      <c r="P467" s="101"/>
      <c r="Q467" s="101"/>
      <c r="R467" s="101"/>
      <c r="S467" s="101"/>
    </row>
    <row r="468" spans="1:19" x14ac:dyDescent="0.25">
      <c r="A468" s="99"/>
      <c r="D468" s="101"/>
      <c r="E468" s="101"/>
      <c r="F468" s="101"/>
      <c r="G468" s="101"/>
      <c r="H468" s="101"/>
      <c r="I468" s="101"/>
      <c r="J468" s="101"/>
      <c r="K468" s="101"/>
      <c r="L468" s="101"/>
      <c r="M468" s="101"/>
      <c r="N468" s="101"/>
      <c r="O468" s="101"/>
      <c r="P468" s="101"/>
      <c r="Q468" s="101"/>
      <c r="R468" s="101"/>
      <c r="S468" s="101"/>
    </row>
    <row r="469" spans="1:19" x14ac:dyDescent="0.25">
      <c r="A469" s="99"/>
      <c r="D469" s="101"/>
      <c r="E469" s="101"/>
      <c r="F469" s="101"/>
      <c r="G469" s="101"/>
      <c r="H469" s="101"/>
      <c r="I469" s="101"/>
      <c r="J469" s="101"/>
      <c r="K469" s="101"/>
      <c r="L469" s="101"/>
      <c r="M469" s="101"/>
      <c r="N469" s="101"/>
      <c r="O469" s="101"/>
      <c r="P469" s="101"/>
      <c r="Q469" s="101"/>
      <c r="R469" s="101"/>
      <c r="S469" s="101"/>
    </row>
    <row r="470" spans="1:19" x14ac:dyDescent="0.25">
      <c r="A470" s="99"/>
      <c r="D470" s="4"/>
    </row>
    <row r="471" spans="1:19" x14ac:dyDescent="0.25">
      <c r="A471" s="99"/>
      <c r="D471" s="4"/>
    </row>
    <row r="472" spans="1:19" x14ac:dyDescent="0.25">
      <c r="A472" s="99"/>
      <c r="D472" s="4"/>
    </row>
    <row r="473" spans="1:19" x14ac:dyDescent="0.25">
      <c r="A473" s="99"/>
      <c r="D473" s="4"/>
    </row>
    <row r="474" spans="1:19" x14ac:dyDescent="0.25">
      <c r="A474" s="99"/>
      <c r="D474" s="4"/>
    </row>
    <row r="475" spans="1:19" x14ac:dyDescent="0.25">
      <c r="A475" s="99"/>
      <c r="D475" s="4"/>
    </row>
    <row r="476" spans="1:19" x14ac:dyDescent="0.25">
      <c r="A476" s="99"/>
      <c r="D476" s="4"/>
    </row>
    <row r="477" spans="1:19" x14ac:dyDescent="0.25">
      <c r="A477" s="99"/>
      <c r="D477" s="4"/>
    </row>
    <row r="478" spans="1:19" x14ac:dyDescent="0.25">
      <c r="A478" s="99"/>
      <c r="D478" s="4"/>
    </row>
    <row r="479" spans="1:19" x14ac:dyDescent="0.25">
      <c r="A479" s="99"/>
      <c r="D479" s="4"/>
    </row>
  </sheetData>
  <mergeCells count="35">
    <mergeCell ref="R377:S377"/>
    <mergeCell ref="T377:U377"/>
    <mergeCell ref="A380:B380"/>
    <mergeCell ref="A375:U376"/>
    <mergeCell ref="A377:A378"/>
    <mergeCell ref="B377:B378"/>
    <mergeCell ref="C377:C378"/>
    <mergeCell ref="F377:G377"/>
    <mergeCell ref="H377:I377"/>
    <mergeCell ref="J377:K377"/>
    <mergeCell ref="L377:M377"/>
    <mergeCell ref="N377:O377"/>
    <mergeCell ref="P377:Q377"/>
    <mergeCell ref="A325:U325"/>
    <mergeCell ref="A10:U10"/>
    <mergeCell ref="A13:U13"/>
    <mergeCell ref="A14:A15"/>
    <mergeCell ref="B14:B15"/>
    <mergeCell ref="C14:C15"/>
    <mergeCell ref="F14:G14"/>
    <mergeCell ref="H14:I14"/>
    <mergeCell ref="J14:K14"/>
    <mergeCell ref="L14:M14"/>
    <mergeCell ref="N14:O14"/>
    <mergeCell ref="P14:Q14"/>
    <mergeCell ref="R14:S14"/>
    <mergeCell ref="T14:U14"/>
    <mergeCell ref="A17:U17"/>
    <mergeCell ref="A172:U172"/>
    <mergeCell ref="A9:U9"/>
    <mergeCell ref="A1:U2"/>
    <mergeCell ref="A4:U4"/>
    <mergeCell ref="A5:S5"/>
    <mergeCell ref="A6:U6"/>
    <mergeCell ref="A7:U7"/>
  </mergeCells>
  <pageMargins left="0.31496062992125984" right="0.31496062992125984" top="0.35433070866141736" bottom="0.35433070866141736" header="0.31496062992125984" footer="0.31496062992125984"/>
  <pageSetup paperSize="8" scale="25" fitToHeight="2" orientation="portrait" r:id="rId1"/>
  <rowBreaks count="1" manualBreakCount="1">
    <brk id="24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Белгородэнерго</vt:lpstr>
      <vt:lpstr>Белгородэнерго!Заголовки_для_печати</vt:lpstr>
      <vt:lpstr>Белгородэнерго!Область_печати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Маслеников Валерий Валерьевич</dc:creator>
  <cp:lastModifiedBy>Маслеников Валерий Валерьевич</cp:lastModifiedBy>
  <dcterms:created xsi:type="dcterms:W3CDTF">2025-11-10T13:43:22Z</dcterms:created>
  <dcterms:modified xsi:type="dcterms:W3CDTF">2025-11-10T14:21:03Z</dcterms:modified>
</cp:coreProperties>
</file>